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160" activeTab="0"/>
  </bookViews>
  <sheets>
    <sheet name="2023" sheetId="1" r:id="rId1"/>
    <sheet name="2022" sheetId="2" r:id="rId2"/>
    <sheet name="2021" sheetId="3" r:id="rId3"/>
    <sheet name="2020" sheetId="4" r:id="rId4"/>
    <sheet name="2019" sheetId="5" r:id="rId5"/>
    <sheet name="2018" sheetId="6" r:id="rId6"/>
    <sheet name="fino al 2017" sheetId="7" r:id="rId7"/>
  </sheets>
  <definedNames>
    <definedName name="_xlnm._FilterDatabase" localSheetId="1" hidden="1">'2022'!$A$6:$G$51</definedName>
    <definedName name="_xlnm.Print_Area" localSheetId="6">'fino al 2017'!$B$1:$F$55</definedName>
    <definedName name="_xlnm.Print_Titles" localSheetId="6">'fino al 2017'!$1:$5</definedName>
  </definedNames>
  <calcPr fullCalcOnLoad="1"/>
</workbook>
</file>

<file path=xl/sharedStrings.xml><?xml version="1.0" encoding="utf-8"?>
<sst xmlns="http://schemas.openxmlformats.org/spreadsheetml/2006/main" count="881" uniqueCount="485">
  <si>
    <t>INCARICHI PROFESSIONALI E DI CONSULENZA ESTERNI</t>
  </si>
  <si>
    <t>SCADENZA INCARICO</t>
  </si>
  <si>
    <t>Princigalli Antonio</t>
  </si>
  <si>
    <t>D'Ippolito Francesco</t>
  </si>
  <si>
    <t>Lagioia Cinzia</t>
  </si>
  <si>
    <t>AMMINISTRAZIONE TRASPARENTE</t>
  </si>
  <si>
    <t>ELENCO INCARICHI PROFESSIONALI ESTERNI DI COLLABORAZIONE E CONSULENZA</t>
  </si>
  <si>
    <t>ANNO DI ATTRIBUZIONE</t>
  </si>
  <si>
    <t>Simonetta Dellomonaco</t>
  </si>
  <si>
    <t xml:space="preserve">Cantatore Luigi </t>
  </si>
  <si>
    <t>Francesco Meledandri</t>
  </si>
  <si>
    <t>15,00 a cartella</t>
  </si>
  <si>
    <t>Angela Caporale</t>
  </si>
  <si>
    <t>Valentina Torcello</t>
  </si>
  <si>
    <t xml:space="preserve">Giuseppe Marchionna </t>
  </si>
  <si>
    <t>Silvana Ferrante Ieva</t>
  </si>
  <si>
    <t>SOGGETTO PERCETTORE</t>
  </si>
  <si>
    <t>AMMONTARE COMPENSO</t>
  </si>
  <si>
    <t>Antonella Corciulo</t>
  </si>
  <si>
    <t>Antonella Liuzzi</t>
  </si>
  <si>
    <t>Alessandra Bisconti</t>
  </si>
  <si>
    <t>Francesco Brollo</t>
  </si>
  <si>
    <t>Ilaria Oliva</t>
  </si>
  <si>
    <t>Biagio Mastrangelo</t>
  </si>
  <si>
    <t>Ernesto De Vito</t>
  </si>
  <si>
    <t>Maurizio Marcantonio</t>
  </si>
  <si>
    <t>ESTREMI ATTO CONFERIMENTO INCARICO</t>
  </si>
  <si>
    <t>Programma Grecia -Italia 2007/2013 Progetto Strategico ICE - Innovation, culture and creativity for a new economy - traduzione testi italiano/inglese - lettera di incarico del 11/02/2014</t>
  </si>
  <si>
    <t>Programma Grecia -Italia 2007/2013 Progetto Strategico ICE - Innovation, culture and creativity for a new economy - Consulente e supporto rendicontazione - contratto del 03/02/2014</t>
  </si>
  <si>
    <t>Programma Grecia -Italia 2007/2013 Progetto Strategico ICE - Innovation, culture and creativity for a new economy - consulenza tecnico-professionale per la pianificazione, organizzazione e realizzazione "creative days, training seminars,  Guide, professional Worshop” e “round table tra gli operatori pubblici e privati” - contratto del 17/06/2014</t>
  </si>
  <si>
    <t>Programma Grecia -Italia 2007/2013 Progetto Strategico ICE - Innovation, culture and creativity for a new economy - la consulenza tecnico – professionale per la pianificazione ed organizzazione della ricerca (WP3) ed elaborazione dei piani di sviluppo utili a potenziare il sistema delle industrie creative e culturali (ICC) - contratto del 07/07/2014 e successivo atto di proroga del 31/07/2015</t>
  </si>
  <si>
    <t>FSC 2007-2013 – APQ Rafforzato “Beni e attività culturali” - Consulenza tecnico professionale per il coordinamento generale dei progetti "Medimex 2015" , "Pugliasounds Live  2015", "Focus internazionali  2015" a supporto organizzativo del responsabile dell'attuazione dei progetti - contratto del 29/04/2015</t>
  </si>
  <si>
    <t>FSC 2007-2013 – APQ Rafforzato “Beni e attività culturali” - Consulenza tecnico professionale a supporto amministrativo del Responsabile dell'attuazione dei progetti e del Coordinatore delle iniziative promosse sotto il brand Puglia Sounds - Contratto del 19/02/2015</t>
  </si>
  <si>
    <t>FSC 2007-2013 – APQ Rafforzato “Beni e attività culturali” -Consulenza tecnico professionale a supporto amministrativo del Responsabile dell'attuazione dei progetti e del Coordinatore delle iniziative promosse sotot il brand Puglia Sounds - Contratto del 20/02/2015</t>
  </si>
  <si>
    <t>FSC 2007-2013 – APQ Rafforzato “Beni e attività culturali” -Consulenza tecnico professionale a supporto amministrativo del Responsabile dell'attuazione dei progetti e del Coordinatore delle iniziative promosse sotot il brand Puglia Sounds - Contratto del 19/02/2015</t>
  </si>
  <si>
    <t>SISTEMA INFORMATIVO REGIONALE TURISTICO - REALIZZAZIONE CONGIUNTA DEL PROGRAMMA DI PPROMOZIONE DEGLI EVENTI (PUGLIA EVENTS) - Consulenza tecnico professionale a supporto redazionale ed organizzativo del Responsabile dell'attuazione del programma Puglia Events - contratto del 13/03/2015 e atto aggiuntivo del 10/10/2015</t>
  </si>
  <si>
    <t>Programma Grecia -Italia 2007/2013 Progetto Strategico ICE - Innovation, culture and creativity for a new economy - First Level Controller - contratto del 28/11/2013 e successivo atto di proroga del 31/08/2015</t>
  </si>
  <si>
    <t>Programma Grecia -Italia 2007/2013 Progetto Strategico ICE - Innovation, culture and creativity for a new economy - Assistenza al Project Manager  e financial manager nelle attività di progetto - contratto del 09/12/2013 e succssivo atto di proroga del 30/09/2015</t>
  </si>
  <si>
    <t>Programma Grecia -Italia 2007/2013 Progetto Strategico ICE - Innovation, culture and creativity for a new economy - traduzione testi italiano/inglese - lettera di incarico del 11/02/2014 e successivo atto di proroga del 30/09/2015</t>
  </si>
  <si>
    <t>Programma Grecia -Italia 2007/2013 Progetto Strategico ICE - Innovation, culture and creativity for a new economy - redazione di studi di fattibilità: del Festival del Cinema Europeo di Lecce – edizione 2014  del processo di rafforzamento della filiera produttiva relativa al “design”; del processo di rafforzamento della del cluster sulla creatività e cultura nonché supporto al project Manager e Financial Manager nella realizzazione delle attività previste dal progetto- contratto del 03/02/2014 e successivo atto di proroga del 30/09/2015 ;</t>
  </si>
  <si>
    <t>Michele Casella</t>
  </si>
  <si>
    <t xml:space="preserve">Programma Grecia -Italia 2007/2013 Progetto Strategico ICE - Innovation, culture and creativity for a new economy - la consulenza per la conduzione di moduli laboratoriali rivolto agli studenti dell’Università degli Studi di Bari – Corso di Laurea in Lettere, Curriculum Culturale Teatrale mirante all’attivazione di un percorso di formazione ed alfabetizzazione - contratto del 18/11/2014 </t>
  </si>
  <si>
    <t>Susca Carlotta</t>
  </si>
  <si>
    <t>Vincenzo Recchia</t>
  </si>
  <si>
    <t>Massimo Marino</t>
  </si>
  <si>
    <t>Programma Grecia -Italia 2007/2013 Progetto Strategico ICE - Innovation, culture and creativity for a new economy - la consulenza per il coordinamento della giornata “Critica, informazione teatrale e nuovi media” in programma il prossimo 23 ottobre nell’ambito della terza edizione del L.ink Festival  2015- contratto del 14/10/2015</t>
  </si>
  <si>
    <t>Simone Nebbia</t>
  </si>
  <si>
    <t>Programma Grecia -Italia 2007/2013 Progetto Strategico ICE - Innovation, culture and creativity for a new economy - la consulenza per il workshop “News journalism teatrale e pubblico” in programma il prossimo 23 ottobre nell’ambito della terza edizione del L.ink Festival  2015- contratto del 14/10/2015</t>
  </si>
  <si>
    <t>Roberto Canziani</t>
  </si>
  <si>
    <t>Programma Grecia -Italia 2007/2013 Progetto Strategico ICE - Innovation, culture and creativity for a new economy - la consulenza per il workshop “Il nuovo orizzonte del vecchio ufficio stampa” in programma il prossimo 23 ottobre nell’ambito della terza edizione del L.ink Festival  2015- contratto del 14/10/2015</t>
  </si>
  <si>
    <t>Simone Pacini</t>
  </si>
  <si>
    <t>Programma Grecia -Italia 2007/2013 Progetto Strategico ICE - Innovation, culture and creativity for a new economy - la consulenza per il workshop “Social Media Storytelling: raccontare il teatro con gli strumenti del web 2.0" in programma il prossimo 23 ottobre nell’ambito della terza edizione del L.ink Festival  2015- contratto del 14/10/2015</t>
  </si>
  <si>
    <t>Zendrini Fluvio</t>
  </si>
  <si>
    <t>Programma Grecia -Italia 2007/2013 Progetto Strategico ICE - Innovation, culture and creativity for a new economy - l intervento durante la tavola rotonda ”PUGLIA CREATIVA: IDENTIFICAZIONE, PROSPETTIVE E COSTRUZIONE DI UN MODELLO DI PARTNERSHIP PUBBLICO PRIVATA” contratto del 01/10/2015</t>
  </si>
  <si>
    <t xml:space="preserve">Trimarchi Michele </t>
  </si>
  <si>
    <t>Programma Grecia -Italia 2007/2013 Progetto Strategico ICE - Innovation, culture and creativity for a new economy - intervento durante la tavola rotonda ”PUGLIA CREATIVA: IDENTIFICAZIONE, PROSPETTIVE E COSTRUZIONE DI UN MODELLO DI PARTNERSHIP PUBBLICO PRIVATA” contratto del 01/10/2015</t>
  </si>
  <si>
    <t>David Furmage</t>
  </si>
  <si>
    <t>Gaetana Giancaspro</t>
  </si>
  <si>
    <t>Programma Grecia -Italia 2007/2013 Progetto Strategico ICE - Innovation, culture and creativity for a new economy - la consulenza per l'elaborazione di due pacchetti turistici in riferimento agli eventi “World dance Movement” e “Start up” realizzati in Puglia- contratto del 09/04/2015</t>
  </si>
  <si>
    <t>Incarico redazione del Modello di Organizzazione, Gestione e Controllo ex D.Lgs. 231/2001 - contratto del 19/10/2015</t>
  </si>
  <si>
    <t>l’incarico di supporto alla elaborazione e redazione del Piano Triennale Anticorruzione - contratto del 01/04/2015</t>
  </si>
  <si>
    <t>Bruno Gianfranco</t>
  </si>
  <si>
    <t>3600 per annualità</t>
  </si>
  <si>
    <t>Incarico Responsabile Trattamento Dati Privacy - D. Lgs. 196/2003 - contratto del 30/06/2014</t>
  </si>
  <si>
    <t>Incarico Consulente del Lavoro ed elaborazione paghe - contratto del 30/06/2014</t>
  </si>
  <si>
    <t>10.000 per annualità</t>
  </si>
  <si>
    <t>Giorgio Giacinto</t>
  </si>
  <si>
    <t>Programma Operativo Nazionale Sicurezza per lo sviluppo obiettivo convergenza 2007-2013/piano di azione giovani - Linea di intervento 3 "Arte e legalità" il progetto "Legalit-Ars": Tutor Corso Macchinista - contratto del 16/03/2015</t>
  </si>
  <si>
    <t>Programma Operativo Nazionale Sicurezza per lo sviluppo obiettivo convergenza 2007-2013/piano di azione giovani - Linea di intervento 3 "Arte e legalità" il progetto "Legalit-Ars": Coordinatrice progetto - contratto del 30/12/2014</t>
  </si>
  <si>
    <t>Incarico di consulenza stragiudiziale controversia Frame Production Srl/Frame Spa - incarico del 08/04/2015</t>
  </si>
  <si>
    <t>FSC 2007-2013 – APQ Rafforzato “Beni e attività culturali” - Consulenza tecnico professionale per il coordinamento generale dei progetti "Pugliasounds Live  2016", "Focus internazionali  2016" a supporto organizzativo del responsabile dell'attuazione dei progetti - contratto del 29/04/2015 con decorrenza dal 1/01/2016</t>
  </si>
  <si>
    <t>ANTONIO TUZZA</t>
  </si>
  <si>
    <t xml:space="preserve">PATTO PER LA PUGLIA, AREA DI INTERVENTO IV 
“TURISMO, CULTURA E VALORIZZAZIONE DELLE RISORSE NATURALI”- Consulente tecnico per i servizi di organizzazione logistica relativa ai viaggi degli ospiti e partecipanti alla sesta edizione del Medimex
</t>
  </si>
  <si>
    <t>ASSANTE ERNESTO</t>
  </si>
  <si>
    <t>PATTO PER LA PUGLIA, AREA DI INTERVENTO IV 
“TURISMO, CULTURA E VALORIZZAZIONE DELLE RISORSE NATURALI”- Incarico di staff di direzione artistica del Medimex 2017 nello specifico in relazione ai percorsi di approfondimento artistico culturale da realizzare, alle tematiche da trattare, e agli ospiti da individuare nonchè per la capitalizzazione dei risultati nella definizione artistica dell’intera programmazione anche in relazione allo sviluppo delle Attività Medimex – Puglia Sounds</t>
  </si>
  <si>
    <t>ALESSANDRA BISCONTI</t>
  </si>
  <si>
    <t>PATTO PER LA PUGLIA, AREA DI INTERVENTO IV 
“TURISMO, CULTURA E VALORIZZAZIONE DELLE RISORSE NATURALI”- Servizio di organizzazione delle presenze e della logistica dei partecipanti ed ospiti invitati dalla committente nell’ambito della macro-azione “Medimex” e della macro-azione “Live - Export” del progetto “Puglia Sounds”</t>
  </si>
  <si>
    <t>ALESSANDRA CAIULO</t>
  </si>
  <si>
    <t>PATTO PER LA PUGLIA, AREA DI INTERVENTO IV 
“TURISMO, CULTURA E VALORIZZAZIONE DELLE RISORSE NATURALI” - Addetta allo staff di produzione esecutiva degli spettacoli</t>
  </si>
  <si>
    <t>PATTO PER LA PUGLIA, AREA DI INTERVENTO IV 
“TURISMO, CULTURA E VALORIZZAZIONE DELLE RISORSE NATURALI” - Incarico di responsabile della gestione dei rapporti internazionali con operatori, istituzioni ed enti operanti nel settore della musica al fine di: -  Favorire la partecipazione del progetto Puglia Sounds, del suo staff e degli operatori pugliesi, alle fiere mercato internazionali di settore; - Partecipare alle citate fiere-mercato; - Gestire i rapporti con gli organismi internazionali di produzione, distribuzione e promozione musicale tesi a creare/sviluppare/consolidare le condizioni favorevoli di accesso ai mercati di riferimento del sistema musicale pugliese; - Favorire lo sviluppo di accordi di partenariato istituzionale e di cooperazione culturale ed economica in ambito internazionale con enti ed istituzioni di riferimento per il settore.</t>
  </si>
  <si>
    <t>FRANCESCO FIORE</t>
  </si>
  <si>
    <t xml:space="preserve">PATTO PER LA PUGLIA, AREA DI INTERVENTO IV 
“TURISMO, CULTURA E VALORIZZAZIONE DELLE RISORSE NATURALI" - Incarico di addetto amministrativo per le seguenti attività:
o Gestione rapporti con i fornitori: supporto all’attuazione delle procedure di evidenzia pubblica finalizzata all’acquisizione di beni e servizi;
o Gestione dello scadenziario;
o Contrattualizzazione fornitori.
</t>
  </si>
  <si>
    <t>Francesco Mazzotta</t>
  </si>
  <si>
    <t>PATTO PER LA PUGLIA, AREA DI INTERVENTO IV 
“TURISMO, CULTURA E VALORIZZAZIONE DELLE RISORSE NATURALI" - Supporto ufficio stampa in occasione del Medimex 2017</t>
  </si>
  <si>
    <t>Giampiero Di Carlo</t>
  </si>
  <si>
    <t xml:space="preserve">PATTO PER LA PUGLIA, AREA DI INTERVENTO IV 
“TURISMO, CULTURA E VALORIZZAZIONE DELLE RISORSE NATURALI" - l’incarico di direzione artistica del Medimex 2017 nello specifico in relazione ai percorsi di approfondimento artistico culturale da realizzare, alle tematiche da trattare e agli ospiti da individuare </t>
  </si>
  <si>
    <t>Raffaele PETRONE</t>
  </si>
  <si>
    <t>PATTO PER LA PUGLIA, AREA DI INTERVENTO IV 
“TURISMO, CULTURA E VALORIZZAZIONE DELLE RISORSE NATURALI" - Incarico di realizzare i servizi organizzativi inerenti la gestione e coordinamento della logistica nell’ambito della programmazione della sesta edizione del Medimex</t>
  </si>
  <si>
    <t xml:space="preserve">NICOLA QUACQUARELLI </t>
  </si>
  <si>
    <t>INTERVENTI DI COMUNICAZIONE DEL PIANO STRATEGICO DELLA CULTURA PER LA PUGLIA - FONDO EUROPEO DI SVILUPPO REGIONALE 2014-2020 - ASSE XIII, AZIONE 13.1 - Incarico di addetto supporto all’ufficio comunicazione in relazione delle azioni FESR 2014-2020 del Piano Strategico della Cultura.</t>
  </si>
  <si>
    <t>PATTO PER LA PUGLIA, AREA DI INTERVENTO IV 
“TURISMO, CULTURA E VALORIZZAZIONE DELLE RISORSE NATURALI” - Incarico di svolgere le attività promosse nell’ambito del FSC Puglia 2014 – 2020 Patto per la Puglia, come di seguito specificato: - consulenza artistica per la realizzazione, la diffusione, l’accompagnamento allo sviluppo alle imprese della filiera e la promozione delle produzioni artistiche che diffondano il patrimonio musicale pugliese in Italia e all’estero; - svolgere attività di consulenza artistica per la creazione di progetti artistico-culturali in partnership con istituzioni, imprese, media etc. nazionali ed esteri; - svolgere attività di consulenza artistica per la programmazione del MEDIMEX 2017</t>
  </si>
  <si>
    <t>VALERIA LOPEZ</t>
  </si>
  <si>
    <t>PATTO PER LA PUGLIA, AREA DI INTERVENTO IV 
“TURISMO, CULTURA E VALORIZZAZIONE DELLE RISORSE NATURALI” - Incarico per lo svolgimento del servizio di segreteria organizzativa inerente la gestione e il coordinamento delle attività nell’ambito del suddetto evento</t>
  </si>
  <si>
    <t>CESARE VERONICO</t>
  </si>
  <si>
    <t>PATRIZIO FRANCO PULVENTO</t>
  </si>
  <si>
    <t>Rassegna Teatrale Comune di Putignano "Dall'uno all'uno" - incarico di presentazione ed introduzione degli eventi inseriti in programma (Lettera di incarico del 26/06/2017 Prot. 1511/SL)</t>
  </si>
  <si>
    <t>GIANCARLO SORRENTINO</t>
  </si>
  <si>
    <t>CONSULENTE ARTISTICO PROGETTO PUGLIA SOUNDS (contratto del 29/03/2017)</t>
  </si>
  <si>
    <t>Elisabetta CICCARESE</t>
  </si>
  <si>
    <t>Programma di Cooperazione Territoriale Europea “Italia – Albania - Montenegro 2014 – 2020”, Call per Progetti – “affidamento incarico supporto tecnico amministrativo presentazione proposta di candidatura (Lettera d'incarico del 11/04/2017 Prot. 992)</t>
  </si>
  <si>
    <t>Incarico professionale per lo svolgimento dell’attività di supporto e assistenza tecnica per l’espletamento di procedure di gare mediante piattaforme telematiche (Contratto del 29/03/2017)</t>
  </si>
  <si>
    <t xml:space="preserve">Dal 02/05/2017 al </t>
  </si>
  <si>
    <t>TEATRO PUBBLICO PUGLIESE - CONSORZIO REGIONALE PER LE ARTI E LA CULTURA</t>
  </si>
  <si>
    <r>
      <t>CRISTINA FINA</t>
    </r>
    <r>
      <rPr>
        <sz val="11"/>
        <color indexed="8"/>
        <rFont val="Calibri"/>
        <family val="2"/>
      </rPr>
      <t xml:space="preserve"> </t>
    </r>
  </si>
  <si>
    <r>
      <t>STEFANO SENARDI</t>
    </r>
    <r>
      <rPr>
        <sz val="11"/>
        <color indexed="8"/>
        <rFont val="Calibri"/>
        <family val="2"/>
      </rPr>
      <t xml:space="preserve"> </t>
    </r>
  </si>
  <si>
    <t>MARINO MAURIZIO</t>
  </si>
  <si>
    <t>Progetto “N.E.A.R. Network for Empowerment Autonomy and Resilience” (Codice progetto: 2020-DOM-00965) - l’incarico di assistenza tecnica specialistica per il coordinamento del presidio permanente di avviamento alla creatività migrante presso i Poli Biblio Museali Regionali di Lecce e Brindisi</t>
  </si>
  <si>
    <t>BARATTI FRANCESCO</t>
  </si>
  <si>
    <t>Progetto “BlueMed PLUS”, finanziato dal Programma Interreg ENI CBC MEDITERRANEAN SEA BASIN PROGRAMME – 2014-2016: l’incarico di assistenza tecnica specialistica finalizzata alla realizzazione di uno studio analitico e di una proposta progettuale innovativa basata sul ruolo degli Ecomusei nella strategia di valorizzazione del patrimonio archeologico sommerso</t>
  </si>
  <si>
    <t xml:space="preserve">incarico di realizzare i servizi organizzativi inerenti la gestione e coordinamento della logistica in particolare per transfer e ospitalità nell’ambito della programmazione di Medimex 2022 </t>
  </si>
  <si>
    <t>incarico  di supporto alla segreteria organizzativa per la gestione dei servizi logistici e nello specifico nella gestione del piano viaggi e ospitalità degli ospiti del Medimex 2022</t>
  </si>
  <si>
    <t>Petrone Raffaele</t>
  </si>
  <si>
    <t>Tuzza Antonio</t>
  </si>
  <si>
    <t>PALASCIANO VALERIO</t>
  </si>
  <si>
    <t>NOCELLA MARIAPIA</t>
  </si>
  <si>
    <t>Progetto Interreg DUE MARI: consulenza tecnico-specialistica con specifico riferimento alla comunicazione mediante i principali canali web e social, con riferimento ai temi del turismo e della costruzione di itinerari turistico-culturali anche in chiave transfrontaliera per le attività progettuali (2° SEMESTRE)</t>
  </si>
  <si>
    <t>Progetti di cooperazione: consulenza tecnica per la pianificazione e definizione strategica di comunicazione e promozione delle attività progettuali, come di seguito specificato:
Progetto TheRout_Net
2.4 - External expert for project's social media strategy planning and management.
Progetto DueMari 
WP C - Promotional materials and promotional activities related to project: assistenza tecnica alle suddette azioni prevede anche il supporto alle attività di comunicazione tradizionale e social, realizzazione di contenuti virali, creazione di una newsletter e di un video di progetto;
Progetto Cohen 
D2.4 - External expert for project's social media strategy planning and management</t>
  </si>
  <si>
    <t>DICUONZO FABIANA</t>
  </si>
  <si>
    <t>WP 5 del progetto “TheRout_Net - Thematic Routes and Networks”: consulenza tecnica a supporto: dell’attività di alta sorveglianza, per la supervisione ed il controllo delle procedure di affidamento dei lavori assegnate agli enti pubblici beneficiari; del coordinamento e della gestione della strategia che consiste nella creazione di attività artistiche e culturali alla base del programma culturale comunitario nella realizzazione delle attività del progetto</t>
  </si>
  <si>
    <t>RICCO ROBERTO Giuseppe Maria</t>
  </si>
  <si>
    <t>Progetto COHEN – Coastal Heritage Network  WP 4 – Works and Pilot Activities , D 4.4 - External experts for the management and coordination of the Coastal Cultural Animation Program: consulenza tecnica specialistica per la gestione e coordinamento del programma creativo attraverso lo sviluppo di un programma culturale ed un programma educativo</t>
  </si>
  <si>
    <t>Progetto Interreg “TheRout_Net - Thematic Routes and Networks”/WP 5 – D 5.2 - External experts for the management and coordination of the Apulian creative animation strategy, community based cultural program, e WP 5 – D 3.3  Design (participatory activity) of the Apulian creative animation strategy, community based cultural program to support the route valorisation del progetto</t>
  </si>
  <si>
    <t>Progetto Interreg DUE MARI: consulenza tecnico-specialistica con specifico riferimento alla comunicazione mediante i principali canali web e social, con riferimento ai temi del turismo e della costruzione di itinerari turistico-culturali anche in chiave transfrontaliera per le attività progettuali (1° SEMESTRE 2022)</t>
  </si>
  <si>
    <t>WP 5 del progetto “TheRout_Net - Thematic Routes and Networks”: consulenza tecnica a supporto: dell’attività di alta sorveglianza, per la supervisione ed il controllo delle procedure di affidamento dei lavori assegnate agli enti pubblici beneficiari; del coordinamento e della gestione della strategia che consiste nella creazione di attività artistiche e culturali alla base del programma culturale comunitario nella realizzazione delle attività del progetto (1° Semestre 2022)</t>
  </si>
  <si>
    <t>Progetto Interreg “TheRout_Net - Thematic Routes and Networks”/WP 5 – D 5.2 - External experts for the management and coordination of the Apulian creative animation strategy, community based cultural program, e WP 5 – D 3.3  Design (participatory activity) of the Apulian creative animation strategy, community based cultural program to support the route valorisation del progetto (1° semestre 2022)</t>
  </si>
  <si>
    <t>Progetti di cooperazione: consulenza tecnica per la pianificazione e definizione strategica di comunicazione e promozione delle attività progettuali, come di seguito specificato:
Progetto TheRout_Net
WP 2 - Communication activities: assistenza tecnica a supporto della pianificazione e la gestione delle attività di comunicazione tradizionale e social e della redazione e traduzione di contenuti relativi al progetto sulle pagine web e social media.
Progetto DueMari 
WP C - Promotional materials and promotional activities related to project: assistenza tecnica alle suddette azioni prevede anche il supporto alle attività di comunicazione tradizionale e social, realizzazione di contenuti virali, creazione di una newsletter e di un video di progetto;
WP T2 - Web promotion, PR, marketing: assistenza tecnica alle attività di comunicazione tradizionale e social, realizzazione di contenuti e promozione delle attività progettuali;</t>
  </si>
  <si>
    <t>Progetto Interreg “TheRout_Net - Thematic Routes and Networks”/WP 5 – D 5.2 - External experts for the management and coordination of the Apulian creative animation strategy, community based cultural program, e WP 5 – D 3.3  Design (participatory activity) of the Apulian creative animation strategy, community based cultural program to support the route valorisation del progetto (2° semestre 2021)</t>
  </si>
  <si>
    <t>Progetto 3C - Cross-border exchange for the development of Cultural and Creative industries: assistenza tecnica  supporto alla fase di studio del settore delle ICC e di realizzazione di percorsi di capacity building, anche in coerenza con la realizzazione artistica a Turi.</t>
  </si>
  <si>
    <t>BAMBI ETTORE</t>
  </si>
  <si>
    <t>Progetto CoHeN – Coastal Heritage Network
WP 4 – Works and Pilot Activites: supporto alla realizzazione di contenuti digitali (e degli allestimenti del percorso museale del cammino costiero (D 4.2)
Progetto TheRout_Net
WP 1 – Project Management &amp; Implementation: support al financial management (D 1.2)</t>
  </si>
  <si>
    <t>Progetto COHEN COASTAL HERITAGE NETWORK: consulenza tecnica a supporto del management coordinamento e attuazione politiche del progetto con specifico riferimento a:
- management e coordinamento per l’attuazione del suddetto programma culturale (WP 4 - D 4.4 - External experts for the management and coordination of the coastal cultural animation program.);
- analisi della sostenibilità del suddetto programma culturale (WP 4 - D 4.4 - External experts for the management and coordination of the coastal cultural animation program.)analysis of sustainability of the products/services offering and the management of the 6 buildings of the Coastal Route</t>
  </si>
  <si>
    <t>Progetto COHEN COASTAL HERITAGE NETWORK: assistenza tecnica per l’analisi di itinerari, sistema integrato di Point of Interest (POI), tradizioni, servizi turistici, istituzioni relativi alla cultura marittima, finalizzato a valorizzare il patrimonio architettonico che insiste lungo l’itinerario costiero e integrarlo al sistema di offerta culturale e turistica del territorio, è previsto un supporto specialistico;
Progetto TheRout_Net - Thematic Routes and Networks: consulenza tecnica a supporto: dell’attività di alta sorveglianza, per la supervisione ed il controllo delle procedure di affidamento dei lavori assegnate agli enti pubblici beneficiari; del coordinamento e della gestione della strategia che consiste nella creazione di attività artistiche e culturali alla base del programma culturale comunitario</t>
  </si>
  <si>
    <t>Progetto TheRout_Net
WP 2 - Communication activities: assistenza tecnica a supporto della pianificazione e la gestione delle attività di comunicazione tradizionale e social e della redazione e traduzione di contenuti relativi al progetto sulle pagine web e social media.
Progetto CoHeN
WP 2 – Communication activites: assistenza tecnica a supporto del coordinamento del piano di comunicazione, pianificazione e la gestione delle attività di comunicazione tradizionale e social, la redazione e traduzione di contenuti relativi al progetto sulle pagine web e social media.
Progetto DueMari 
WP C - Promotional materials and promotional activities related to project: assistenza tecnica alle suddette azioni prevede anche il supporto alle attività di comunicazione tradizionale e social, realizzazione di contenuti virali, creazione di una newsletter e di un video di progetto.</t>
  </si>
  <si>
    <t>VENTRELLI DANIELA</t>
  </si>
  <si>
    <t>Assistenza tecnico-specialistica a:
THEROUT_NET:
D 4.3 Supporto alla progettazione e realizzazione di laboratori destinati a giovani, famiglie, turisti per la valorizzazione dei cammini
D 5.2 Programma di valorizzazione creativa Ostelli
COHEN - D 4.2 Realizzazione di contenuti digitali e supporto alla realizzazione degli allestimenti del percorso museale del cammino costiero 
2MARI - WP T2 Supporto per le strategie di comunicazione del sito web
Inherit - MED D 6.9 Supporto per lo sviluppo delle linee guida per definire e attuare il meccanismo di gestione INHERITURA</t>
  </si>
  <si>
    <t>Progetto Interreg DUE MARI: consulenza tecnico-specialistica con specifico riferimento alla comunicazione mediante i principali canali web e social, con riferimento ai temi del turismo e della costruzione di itinerari turistico-culturali anche in chiave transfrontaliera per le attività progettuali (sei mesi)</t>
  </si>
  <si>
    <t>Assistenza tecnico-specialistica a:
THEROUT_NET:
D 4.3 Supporto alla progettazione e realizzazione di laboratori destinati a giovani, famiglie, turisti per la valorizzazione dei cammini</t>
  </si>
  <si>
    <t>NAPOLETANO ANNA</t>
  </si>
  <si>
    <t>Progetto The Rout Net: assistenza tecnica alle attività:
- WP 1 – D 1.2 – Project Management &amp; Implementation: supporto al project e financial management
- WP 3 – D 3.2 Brand Strategy: supporto alla selezione degli esperti per la formazione sul territorio;  
- WP 5 – D. 5.2 Integrated interventions: supporto ed assistenza tecnica nella programmazione della valorizzazione creativa degli Ostelli; 
- WP 6 – D 6.1 Activities outside the eligible area: supporto ed assistenza tecnica nella produzione di contenuti culturali e promozionali di presentazione per le fiere turistiche</t>
  </si>
  <si>
    <t>Progetto COHEN COASTAL HERITAGE NETWORK: assistenza tecnica per lo sviluppo di un'analisi di benchmarking per l’individuazione di tre casi studio a livello internazionale relativi agli itinerari e al patrimonio costiero, e di assistenza tecnica di supporto alle attività di ricerca e progettazione;
Progetto TheRout_Net - Thematic Routes and Networks: consulenza tecnica a supporto all’attività di alta sorveglianza, per la supervisione ed il controllo delle procedure di affidamento dei lavori assegnate agli enti pubblici beneficiari.</t>
  </si>
  <si>
    <t>31/06/2021</t>
  </si>
  <si>
    <t>Supporto al management nella definizione del percorso museale del cammino costiero per il Progetto CoHeN, e i servizi di supporto al management finanziario e alla definizione del programma di valorizzazione creativa degli Ostelli.
Progetto TheRout_Net: 
WP 1 – Project Management &amp; Implementation: support al financial management (D 1.2)
WP 5 – Integrated interventions: support alla definizione del programma di Valorizzazione creative degli Ostelli (D 5.2).</t>
  </si>
  <si>
    <t>CAIULO ALESSANDRA</t>
  </si>
  <si>
    <t>Assistenza tecnica a supporto delle attività di segreteria organizzativa delle attività progettuali, come di seguito specificato:
Progetto THE ROUT_NET STR
D 3.3 – supporto alle attività di segreteria organizzativa per la raccolta di informazioni relative alla realizzazione del piano di Marketing per lo sviluppo del progetto del cammino Adriatico
Progetto CI NOVATEC 
D 5.4.3 - segreteria organizzativa per la raccolta dati, leggi e policies locali per la stesura di un protocollo di cooperazione per i servizi turistici avanzati a livello regionale
D 5.4.4 - segreteria organizzativa per la promozione della strategia di cooperazione per i servizi turistici avanzati presso stakeholders e istituzioni internazionali
Progetto 2MARI
Wp T1 - segreteria organizzativa per il supporto alle attività di esperti per la realizzazione di itinerari culturali e turistici
Wp T3 - segreteria organizzativa e attività di tutoring dei workshop per la valorizzazione dell'offerta turistica su piattaforma web</t>
  </si>
  <si>
    <t>ANTONAZZO ANTONELLA</t>
  </si>
  <si>
    <t>Progetto UNDERWATERMUSE: assistenza specialistica nel settore dell’archeologia subacquea per l’assistenza al coordinamento scientifico delle seguenti attività:
WP 2 - Communication activities, che prevede il supporto nella definizione dei contenuti oggetto delle strategie di comunicazione;
WP 4 - Testing underwater heritage valorization methods with stakeholder involvement, che prevede il supporto alla redazione di una metodologia necessaria per l’attività di valorizzazione del patrimonio subacqueo grazie anche al coinvolgimento degli stakeholder individuati nel progetto.</t>
  </si>
  <si>
    <t>Consulenza tecnica per la pianificazione e definizione strategia di comunicazione e promozione delle attività progettuali, come di seguito specificato:
Progetto TheRout_Net
WP 2 - Communication activities: assistenza tecnica a supporto della pianificazione e la gestione delle attività di comunicazione tradizionale e social e della redazione e traduzione di contenuti relativi al progetto sulle pagine web e social media.
Progetto CoHeN
WP 2 – Communication activites: assistenza tecnica a supporto del coordinamento del piano di comunicazione, pianificazione e la gestione delle attività di comunicazione tradizionale e social, la
redazione e traduzione di contenuti relativi al progetto sulle pagine web e social media.
Progetto DueMari 
WP C - Promotional materials and promotional activities related to project: assistenza tecnica alle suddette azioni prevede anche il supporto alle attività di comunicazione tradizionale e social, realizzazione di contenuti virali, creazione di una newsletter e di un video di progetto.
Progetto Tourism4All
WP 2 - Communication activities: assistenza tecnica per ottimizzare i risultati di promozione delle attività progettuali sui social media e sul web, in particolare per il coinvolgimento degli stakeholder strategici regionali e dei destinatari delle azioni pilota in fase di avvio.
Progetto Underwater Muse
WP 2 - Media relation and publications: assistenza tecnica per le attività di gestione dei social media</t>
  </si>
  <si>
    <t>Progetto TheRout_Net – Thematic routes and networks: consulenza tecnica a supporto del management coordinamento e attuazione politiche del progetto con specifico riferimento a:
- una progettazione della strategia di animazione creativa, definizione di um programma culturale atto alla valorizzazione del cammino degli ostelli attraverso attività legate al racconto, le arti visuali e le arti performative (WP 3 – D 3.3 - Design of the Apulian creative animation strategy, community based cultural program to support the route valorisation (narrative, visual arts, performing arts);
- il coordinamento e la gestione del suddetto programma creativo attraverso le attività in tutti gli ostelli oggetto d’intervento del progetto (WP 5 – D 5.2 - External experts for the management and coordination of the Apulian creative animation strategy, community based cultural program).</t>
  </si>
  <si>
    <t>Progetto COHEN COASTAL HERITAGE NETWORK: consulenza tecnica a supporto del management coordinamento e attuazione politiche del progetto con specifico riferimento a:
- sviluppo e progettazione di un programma creativo di animazione culturale del cammino costiero al fine di valorizzare il patrimonio architettonico che insiste lungo l’itinerario costiero e promuovere i siti oggetto d’intervento del progetto (WP 3 - D 3.3 - Design of the coastal cultural animation program, cultural program to support the coastal heritage valorisation and educational programs);
- management e coordinamento per l’attuazione del suddetto programma culturale (WP 4 - D 4.4 - External experts for the management and coordination of the coastal cultural animation program.)</t>
  </si>
  <si>
    <t>AURIEMMA RITA</t>
  </si>
  <si>
    <t>Progetto UNDERWATERMUSE: coordinamento scientifico delle activity in premessa richiamate assicurando adeguato supporto tecnico altamente specializzato nel settore dell’archeologia subacquea e della progettazione culturale delle succitate attività; curerà inoltre le relazioni con la partnership e i progetti pilota, garantendo i prodotti finali e i risultati attesi come da AF.</t>
  </si>
  <si>
    <t>Consulenza tecnica per la pianificazione e definizione strategia di comunicazione e promozione delle attività progettuali, nell’ambito della WP 2 “External expert for project’s social media strategy planning and management” del progetto COHEN, la “External expert for project’s social media strategy planning and management” del progetto “The Rout_Net, la WP C “Promotional materials and promotional activities related to project” del progetto DUE MARI, e la WP 2 “Communication activities” del progetto Tourism4All.</t>
  </si>
  <si>
    <t>Progetto TOURISM4ALL: Consulenza tecnica a supporto del management del progetto con specifico riferimento a:
- valorizzazione delle iniziative di turismo accessibile nell'ambito dei cammini: via Materana (Alta Murgia) e via Francigena di Puglia (Salento), sviluppo della progettazione di servizi turistici e culturali dedicati;
- attività di ricerca su esperienze di turismo sostenibile mediante cooperazione e scambio di conoscenze fra soggetti privati. Sviluppo di modelli di fruizione sostenibile dei cammini e delle attività culturali;
- attività di mappatura dei fabbisogni di competenze fra gli operatori turistici nell'ambito del turismo sostenibile dei cammini culturali nelle aree pilota del progetto</t>
  </si>
  <si>
    <t>Progetto TOURISM4ALL: consulenza tecnica a supporto del management del progetto con specifico riferimento a:
- valorizzazione delle iniziative di turismo accessibile nell'ambito dei cammini: via Materana (Alta Murgia) e via Francigena di Puglia (Salento), sviluppo della progettazione di servizi turistici e culturali dedicati;
- attività di ricerca su esperienze di turismo sostenibile mediante cooperazione e scambio di conoscenze fra soggetti privati. Sviluppo di modelli di fruizione sostenibile dei cammini e delle attività culturali;
- attività di mappatura dei fabbisogni di competenze fra gli operatori turistici nell'ambito del turismo sostenibile dei cammini culturali nelle aree pilota del progetto.</t>
  </si>
  <si>
    <t>Progetto INHERIT: consulenza tecnica in materia di management e politiche per lo sviluppo della cultura dello spettacolo anche in relazione alle politiche per il turismo</t>
  </si>
  <si>
    <t>Direttore del Teatro Fusco per le attività della stagione 2019/2020</t>
  </si>
  <si>
    <t>BUSCO ANGELO</t>
  </si>
  <si>
    <t>CARADONNA MONICA</t>
  </si>
  <si>
    <t>Supporto Ufficio Stampa Stagione 2021/2022 Teatro Fusco – Comune di Taranto</t>
  </si>
  <si>
    <t>Supporto Ufficio Stampa Stagione 2020/2021 Teatro Fusco – Comune di Taranto</t>
  </si>
  <si>
    <t>GIANNICO ANDREA</t>
  </si>
  <si>
    <t>Assistenza tecnica specialistica a supporto delle attività del RUP del progetto TheRout_Net – Thematic routes and networks</t>
  </si>
  <si>
    <t xml:space="preserve">Assistenza tecnica specialistica a supporto delle attività del RUP nella definizione delle procedure di affidamento degli specifici deliverables del progetto “INHERIT - Sustainable tourism strategies to conserve and valorise the mediterranean coastal and Maritime natural heritage” </t>
  </si>
  <si>
    <t>Assistenza tecnica specialistica a supporto delle attività del RUP nella definizione delle procedure per gli affidamenti relativi alla promozione web, alle PR e al marketing del progetto “DUE MARI”</t>
  </si>
  <si>
    <t>Assistenza tecnica specialistica a supporto delle attività del RUP nella definizione delle procedure di affidamento degli specifici deliverables del progetto “Empower Mediterranean for SMART Tourism – SMARTMED”</t>
  </si>
  <si>
    <t>Assistenza tecnica specialistica a supporto delle attività del RUP del progetto TheRout_Net – Thematic routes and networks in premessa richiamato, con specifico riferimento al D 5.2 “External experts for the management and coordination of the Apulian creative animation strategy, community based cultural program. Activity in 7 different sites”.</t>
  </si>
  <si>
    <t>FRANCIOSO MARTA</t>
  </si>
  <si>
    <t>ARMENISE TOMMASO</t>
  </si>
  <si>
    <t>Progetto Puglia Sounds e Progetto Promozione integrata del territorio attraverso la valorizzazione dei tratti identitari: consulenza per la realizzazione e progettazione grafica di strumenti e materiali di comunicazione promozionali.</t>
  </si>
  <si>
    <t>DIPIERRO ANTONELLA</t>
  </si>
  <si>
    <t xml:space="preserve">Progetto Puglia Sounds e Progetto Promozione integrata del territorio attraverso la valorizzazione dei tratti identitari: supporto segreteria amministrativa </t>
  </si>
  <si>
    <t>FIORE FRANCESCO</t>
  </si>
  <si>
    <t xml:space="preserve">Progetto Puglia Sounds e Progetto Promozione integrata del territorio attraverso la valorizzazione dei tratti identitari: incarico di addetto amministrativo </t>
  </si>
  <si>
    <t>MANIERI SERENA</t>
  </si>
  <si>
    <t xml:space="preserve">Progetto Puglia Sounds e Progetto Promozione integrata del territorio attraverso la valorizzazione dei tratti identitari: attività di social media manager </t>
  </si>
  <si>
    <t>Progetto Puglia Sounds: supporto nella gestione organizzativa ed amministrativa</t>
  </si>
  <si>
    <t>QUACQUARELLI NICOLA</t>
  </si>
  <si>
    <t>Progetto Puglia Sounds: supporto all’ufficio comunicazione e promozione</t>
  </si>
  <si>
    <t>RICCITELLI GIORGIO</t>
  </si>
  <si>
    <t>Progetto Medimex 2022: incarico di coordinatore artistico di Puglia Sounds/Medimex</t>
  </si>
  <si>
    <t>SENARDI STEFANO</t>
  </si>
  <si>
    <t>incarico di supporto al coordinatore artistico di Puglia Sounds</t>
  </si>
  <si>
    <t>FINA CRISTINA</t>
  </si>
  <si>
    <t xml:space="preserve">incarico di responsabile della gestione dei rapporti internazionali con operatori, istituzioni ed enti operanti nel settore della musica </t>
  </si>
  <si>
    <t>BOLOGNA DONATA</t>
  </si>
  <si>
    <t>NESTOLA MARIANGELA</t>
  </si>
  <si>
    <t xml:space="preserve">Puglia Sounds: incarico di Social Media Manager </t>
  </si>
  <si>
    <t xml:space="preserve">incarico di supporto al coordinamento artistico di Puglia Sounds prioritariamente della  sezione “Live- Medimex” del progetto </t>
  </si>
  <si>
    <t>MARCHETTI LAURA</t>
  </si>
  <si>
    <t>incarico di coordinamento culturale del progetto da svilupparsi anche su scala nazionale ed internazionale</t>
  </si>
  <si>
    <t>Paola Lobascio</t>
  </si>
  <si>
    <t>Progetto MEDIMEX: supporto segreteria organizzativa</t>
  </si>
  <si>
    <t>Armenise Tommaso</t>
  </si>
  <si>
    <t>Destinazione Puglia: consulenza per la realizzazione e progettazione grafica di strumenti e materiali di comunicazione promozionali.</t>
  </si>
  <si>
    <t>25.06.2018</t>
  </si>
  <si>
    <t>FSC Valorizzazione della Creatività in Puglia: consulenza per la realizzazione e progettazione grafica di strumenti e materiali di comunicazione promozionali.</t>
  </si>
  <si>
    <t>31.12.2019</t>
  </si>
  <si>
    <t>31.12.2020</t>
  </si>
  <si>
    <t>FSC Puglia Sounds: consulenza per la realizzazione e progettazione grafica di strumenti e materiali di comunicazione promozionali.</t>
  </si>
  <si>
    <t>31.12.2021</t>
  </si>
  <si>
    <t xml:space="preserve"> Francioso Marta </t>
  </si>
  <si>
    <t>Progetto FSC Valorizzazione della Creatività in Puglia: supporto nella gestione organizzativa ed amministrativa</t>
  </si>
  <si>
    <t>Euro 12.900,00</t>
  </si>
  <si>
    <t>31.01.2019</t>
  </si>
  <si>
    <t>Euro 18.600,00</t>
  </si>
  <si>
    <t>Euro 10.800,00</t>
  </si>
  <si>
    <t>30.06.2020</t>
  </si>
  <si>
    <t>Euro 27.600,00</t>
  </si>
  <si>
    <t>30.06.2021</t>
  </si>
  <si>
    <t>Euro 13.800,00</t>
  </si>
  <si>
    <t xml:space="preserve">Dipierro Antonella </t>
  </si>
  <si>
    <t xml:space="preserve">FSC Valorizzazione della Creatività: supporto segreteria amministrativa </t>
  </si>
  <si>
    <t>Euro 1.800,00</t>
  </si>
  <si>
    <t>15.06.2018</t>
  </si>
  <si>
    <t>02.05.2018</t>
  </si>
  <si>
    <t>31.12.2018</t>
  </si>
  <si>
    <t>01.12.2018</t>
  </si>
  <si>
    <t>Euro 7.800,00</t>
  </si>
  <si>
    <t>30.06.2019</t>
  </si>
  <si>
    <t>Euro 36.800,00</t>
  </si>
  <si>
    <t xml:space="preserve">FSC Valorizzazione della Creatività/Puglia Sounds: supporto segreteria amministrativa </t>
  </si>
  <si>
    <t>Euro 14.400,00</t>
  </si>
  <si>
    <t>Quacquarelli Nicola</t>
  </si>
  <si>
    <t>Progetto Valorizzazione della Creatività in Puglia: supporto all’ufficio comunicazione e promozione</t>
  </si>
  <si>
    <t>29.06.2018</t>
  </si>
  <si>
    <t>Progetto FESC Valorizzazione della Creatrività in Puglia: supporto all’ufficio comunicazione e promozione</t>
  </si>
  <si>
    <t>31.03.2020</t>
  </si>
  <si>
    <t xml:space="preserve"> Fiore Francesco</t>
  </si>
  <si>
    <t>Fsc Valorizzazione della Creatività in Puglia: consulenza amministrativa e legale</t>
  </si>
  <si>
    <t>20.06.2018</t>
  </si>
  <si>
    <t>02.07.2018</t>
  </si>
  <si>
    <t>31.07.2019</t>
  </si>
  <si>
    <t>31.06.2021</t>
  </si>
  <si>
    <t>Serena Manieri</t>
  </si>
  <si>
    <t xml:space="preserve">Progetto Puglia Sounds: attività di social media manager </t>
  </si>
  <si>
    <t>30.11.2020</t>
  </si>
  <si>
    <t>Nestola M.Angela</t>
  </si>
  <si>
    <t>Fina Cristina</t>
  </si>
  <si>
    <t xml:space="preserve">FSC Valorizzazione della Creatività in Puglia: incarico di responsabile della gestione dei rapporti internazionali con operatori, istituzioni ed enti operanti nel settore della musica </t>
  </si>
  <si>
    <t>20.03.2018</t>
  </si>
  <si>
    <t xml:space="preserve">POC Puglia Sounds: incarico di responsabile della gestione dei rapporti internazionali con operatori, istituzioni ed enti operanti nel settore della musica </t>
  </si>
  <si>
    <t>Assante Ernesto</t>
  </si>
  <si>
    <t xml:space="preserve">FSC Valorizzazione della Creatività in Puglia: incarico di supporto al coordinamento artistico di Puglia Sounds prioritariamente della  sezione “Live- Medimex” del progetto </t>
  </si>
  <si>
    <t xml:space="preserve">POC Puglia Medimex 2021 - Destinazione: incarico di supporto al coordinamento artistico di Puglia Sounds prioritariamente della  sezione “Live- Medimex” del progetto </t>
  </si>
  <si>
    <t>Riccitelli Giorgio</t>
  </si>
  <si>
    <t>FSC Valorizzazione della Creatività in Puglia: incarico di coordinatore artistico di Puglia Sounds/Medimex</t>
  </si>
  <si>
    <t>POC MEDIMEX 2021: incarico di coordinatore artistico di Puglia Sounds/Medimex</t>
  </si>
  <si>
    <t>Senardi Stefano</t>
  </si>
  <si>
    <t>FSC Valorizzazione della Creatività in Puglia: incarico di supporto al coordinatore artistico di Puglia Sounds</t>
  </si>
  <si>
    <t>POC MEDIMEX 2021: incarico di supporto al coordinatore artistico di Puglia Sounds</t>
  </si>
  <si>
    <t>Assistenza tecnica per la   progettazione grafica e delle attività del Polo Biblio-Museale di Lecce.</t>
  </si>
  <si>
    <t>Bologna Donata</t>
  </si>
  <si>
    <t>30.04.2020</t>
  </si>
  <si>
    <t>VERONICO CESARE</t>
  </si>
  <si>
    <t>FSC Valorizzazione della Creatività in Puglia: Coordinatore progetto Puglia Sounds</t>
  </si>
  <si>
    <t>LOSITO FABIO</t>
  </si>
  <si>
    <t>FSC Valorizzazione della Creatività in Puglia: assistenza tecnica al coordinamento artistico del progetto Puglia Sounds</t>
  </si>
  <si>
    <t>NICOLA SARACINO</t>
  </si>
  <si>
    <t>FSC Valorizzazione della Creatività in Puglia: assistenza tecnica alla comunicazione</t>
  </si>
  <si>
    <t>JENNY DI MAIO</t>
  </si>
  <si>
    <t>FSC Valorizzazione della Creatività in Puglia: assistenza tecnica segreteria organizzativa</t>
  </si>
  <si>
    <t>PAOLO PATICCHIO</t>
  </si>
  <si>
    <t>FSC Valorizzazione della Creatività in Puglia: assistenza tecnica segreteria organizzativa Poli BiblioMuseali</t>
  </si>
  <si>
    <t>SEMERARO COSIMO</t>
  </si>
  <si>
    <t>FSC Valorizzazione della Creatività in Puglia: assistenza tecnica segreteria organizzativa Poli BiblioMuseali - Brindisi</t>
  </si>
  <si>
    <t>WIERDIS CATERINA</t>
  </si>
  <si>
    <t>FSC Valorizzazione della Creatività in Puglia: assistenza tecnica amministrativa</t>
  </si>
  <si>
    <t>FIORE ANDREA</t>
  </si>
  <si>
    <t>Assistenza tecnica specialistica storico dell'arte Progetto “ECONOMIA DELLA CULTURA E TURISMO PER LA VALORIZZAZIONE DEL TERRITORIO</t>
  </si>
  <si>
    <t>SANSO' GUGLIELMO</t>
  </si>
  <si>
    <t>VALORIZZAZIONE DELLA CULTURA E DELLA CREATIVITA TERRITORIALE PUGLIA SOUNDS IL SISTEMA DELLA MUSICA 2022: Coordinatore progetto Puglia Sounds</t>
  </si>
  <si>
    <t>Antonio Agrosì</t>
  </si>
  <si>
    <t>Assistenza tecnica specialistica progetto POIn "Economia della Cultura e Tursimo per la valorizzazione del territorio"</t>
  </si>
  <si>
    <t>04/05/2019 proroga al 03/11/2019</t>
  </si>
  <si>
    <t>Bruno Elisabetta</t>
  </si>
  <si>
    <t>15/04/2020 slittamento prestazione per maternità 22/10/2018 - 30/09/2020</t>
  </si>
  <si>
    <t>Carbutti Riccardo</t>
  </si>
  <si>
    <t>Direzione Artistica Castel dei Mondi</t>
  </si>
  <si>
    <t>Cataldo Romina</t>
  </si>
  <si>
    <t>Colaizzo Raffaele</t>
  </si>
  <si>
    <t>Dellomonaco Simonetta</t>
  </si>
  <si>
    <t>17/04/2020 dimissioni a marzo 2019</t>
  </si>
  <si>
    <t>Diomede Paola</t>
  </si>
  <si>
    <t>Gasparrelli Gabriella</t>
  </si>
  <si>
    <t>Greco Elisa</t>
  </si>
  <si>
    <t>15/04/2020 dimissioni a novembre 2019</t>
  </si>
  <si>
    <t>Guarnieri Teresa</t>
  </si>
  <si>
    <t>14/04/2019 proroga al 31/03/2020</t>
  </si>
  <si>
    <t>Montemurro Alessandra</t>
  </si>
  <si>
    <t xml:space="preserve">Perago Alessandro </t>
  </si>
  <si>
    <t>Portoghese Agostino</t>
  </si>
  <si>
    <t>04/06/2019 proroga al 31/05/2020</t>
  </si>
  <si>
    <t>Romano Christian</t>
  </si>
  <si>
    <t>Tarantini Virginia</t>
  </si>
  <si>
    <t>04/12/2018 proroga al 04/06/2019 proroga al 04/06/2020</t>
  </si>
  <si>
    <t>Afferri Michele</t>
  </si>
  <si>
    <t>Belviso Valeria</t>
  </si>
  <si>
    <t>Assistenza tecnica specialistica progetto POIn "Economia della Cultura e Tursimo per la valorizzazione del territorio - CartApulia"</t>
  </si>
  <si>
    <t>Berselli Alesandra</t>
  </si>
  <si>
    <t xml:space="preserve">Caiulo Alessandra </t>
  </si>
  <si>
    <t>Madaro Lorenzo</t>
  </si>
  <si>
    <t xml:space="preserve">Magli Maria </t>
  </si>
  <si>
    <t>Marcella Nuzzo</t>
  </si>
  <si>
    <t xml:space="preserve">Saracino Nicola </t>
  </si>
  <si>
    <t xml:space="preserve">Ventrelli Daniela </t>
  </si>
  <si>
    <t xml:space="preserve">Baratti Francesco </t>
  </si>
  <si>
    <t xml:space="preserve">Battista Carmela </t>
  </si>
  <si>
    <t>Fondo Speciale Cultura - assistenza tecnica stesura progetto Mostra Castello Svevo</t>
  </si>
  <si>
    <t xml:space="preserve">Silvestri Maria </t>
  </si>
  <si>
    <t>30/06/2021 dimissioni al 21/01/2021</t>
  </si>
  <si>
    <t>Natalicchio Annamaria</t>
  </si>
  <si>
    <t>Castel dei Mondi 2021: supporto ufficio stampa locale</t>
  </si>
  <si>
    <t>AFFERRI MICHELE</t>
  </si>
  <si>
    <t>FSC Puglia 2014 – 2020 – Patto per la Puglia, Area di Intervento IV “Turismo, cultura e valorizzazione delle risorse naturali”.-Progetto Sperimentale finalizzato all’archivistica partecipativa delle collezioni museali dei Poli Biblio-Museali della Regione Puglia - CONTRATTO CON P. IVA - consulenza specialistica nella catalogazione, inventariazione e valorizzazione del patrimonio documentale, archeologico e bibliografico</t>
  </si>
  <si>
    <t>PULCE RAFFAELE</t>
  </si>
  <si>
    <t>FSC Puglia 2014 – 2020 – Patto per la Puglia, Area di Intervento IV “Turismo, cultura e valorizzazione delle risorse naturali”.- Progetto Sperimentale finalizzato all’archivistica partecipativa delle collezioni museali dei Poli Biblio-Museali della Regione Puglia - CONTRATTO CON P. IVA - servizi di riproduzione fotografica dei reperti e dei documenti d'archivio, indispensabile alla digitalizzazione dei materiali e al loro trasferimento nelle banche dati regionali</t>
  </si>
  <si>
    <t>SPEDICATI DANIELE</t>
  </si>
  <si>
    <t xml:space="preserve">FSC Puglia 2014 – 2020 – Patto per la Puglia, Area di Intervento IV “Turismo, cultura e valorizzazione delle risorse naturali”.-Progetto Sperimentale finalizzato all’archivistica partecipativa delle collezioni museali dei Poli Biblio-Museali della Regione Puglia - CONTRATTO CON P. IVA - servizi di catalogazione, inventariazione e valorizzazione del patrimonio documentale, archeologico e bibliografico detenuto presso il Polo Biblio Museale Regionale di Brindisi </t>
  </si>
  <si>
    <t>TRITTO GIUSEPPE</t>
  </si>
  <si>
    <t xml:space="preserve">FSC Puglia 2014 – 2020 – Patto per la Puglia, Area di Intervento IV “Turismo, cultura e valorizzazione delle risorse naturali”.-Progetto Sperimentale finalizzato all’archivistica partecipativa delle collezioni museali dei Poli Biblio-Museali della Regione Puglia - CONTRATTO CON P. IVA - servizi di progettazione  degli interventi di messa in sicurezza e di restauro del patrimonio a seguito delle indispensabili autorizzazioni della soprintendenza </t>
  </si>
  <si>
    <t>APRILE GIORGIA</t>
  </si>
  <si>
    <t>FSC Puglia 2014 – 2020 – Patto per la Puglia, Area di Intervento IV “Turismo, cultura e valorizzazione delle risorse naturali”.- Progetto Sperimentale finalizzato all’archivistica partecipativa delle collezioni museali dei Poli Biblio-Museali della Regione Puglia - CONTRATTO CON P. IVA - servizi di supporto specialistico nella catalogazione, inventariazione e valorizzazione del patrimonio documentale, archeologico e bibliografico della sezione preistorica detenuto presso il Polo Biblio Museale Regionale di Lecce</t>
  </si>
  <si>
    <t xml:space="preserve">BERSELLI ALESSANDRA </t>
  </si>
  <si>
    <t>FSC Puglia 2014 – 2020 – Patto per la Puglia, Area di Intervento IV “Turismo, cultura e valorizzazione delle risorse naturali”.- Progetto Sperimentale finalizzato all’archivistica partecipativa delle collezioni museali dei Poli Biblio-Museali della Regione Puglia - CONTRATTO CON P. IVA - servizi di supporto specialistico nella catalogazione, inventariazione e valorizzazione del patrimonio documentale, archeologico e bibliografico</t>
  </si>
  <si>
    <t xml:space="preserve">FSC Puglia 2014 – 2020 – Patto per la Puglia, Area di Intervento IV “Turismo, cultura e valorizzazione delle risorse naturali”.- Progetto Sperimentale finalizzato all’archivistica partecipativa delle collezioni museali dei Poli Biblio-Museali della Regione Puglia - CONTRATTO CON P. IVA - servizi di catalogazione, inventariazione e valorizzazione del patrimonio documentale, archeologico e bibliografico detenuto presso il Polo Biblio Museale Regionale di Brindisi </t>
  </si>
  <si>
    <t>AUDIELLO DANILO</t>
  </si>
  <si>
    <t xml:space="preserve">Progetto VALORIZZAZIONE E TUTELA DEL PATRIMONIO CULTURALE PUBBLICO E MIGLIORAMENTO DELL’ OFFERTA E DELLA QUALITÀ DEI SERVIZI CULTURALI - (RISORSE LIBERATE DEL POR PUGLIA 2000-2006. OBIETTIVO 1 FESR. MISURA 2.1) - CONTRATTO CON P. IVA - consulenza specialistica nel supporto alla organizzazione, progettazione e promozione di iniziative culturali finalizzate alla valorizzazione innovativa del patrimonio documentale archeologico e bibliografico presso il Polo Biblio Museale di Foggia </t>
  </si>
  <si>
    <t xml:space="preserve">Progetto VALORIZZAZIONE E TUTELA DEL PATRIMONIO CULTURALE PUBBLICO E MIGLIORAMENTO DELL’ OFFERTA E DELLA QUALITÀ DEI SERVIZI CULTURALI - (RISORSE LIBERATE DEL POR PUGLIA 2000-2006. OBIETTIVO 1 FESR. MISURA 2.1) - CONTRATTO CON P. IVA ervizi di riproduzione fotografica dei reperti e dei documenti d'archivio, indispensabile alla digitalizzazione dei materiali e al loro trasferimento nelle banche dati regionali </t>
  </si>
  <si>
    <t>SARACINO SARA</t>
  </si>
  <si>
    <t>Progetto VALORIZZAZIONE E TUTELA DEL PATRIMONIO CULTURALE PUBBLICO E MIGLIORAMENTO DELL’ OFFERTA E DELLA QUALITÀ DEI SERVIZI CULTURALI - (RISORSE LIBERATE DEL POR PUGLIA 2000-2006. OBIETTIVO 1 FESR. MISURA 2.1) - CONTRATTO CON P. IVA - consulenza nella catalogazione, inventariazione e valorizzazione del patrimonio documentale e bibliografico del Fondo Carmelo Bene</t>
  </si>
  <si>
    <t>BOTTEGA ALICE</t>
  </si>
  <si>
    <t>TIBERI IDA</t>
  </si>
  <si>
    <t>Progetto VALORIZZAZIONE E TUTELA DEL PATRIMONIO CULTURALE PUBBLICO E MIGLIORAMENTO DELL’ OFFERTA E DELLA QUALITÀ DEI SERVIZI CULTURALI - (RISORSE LIBERATE DEL POR PUGLIA 2000-2006. OBIETTIVO 1 FESR. MISURA 2.1) - CONTRATTO CON P. IVA - consulenza nella catalogazione, inventariazione e valorizzazione del patrimonio documentale e bibliografico del della sezione preistorica detenuta presso il Polo Biblio MUseale di Lecce</t>
  </si>
  <si>
    <t>Progetto VALORIZZAZIONE E TUTELA DEL PATRIMONIO CULTURALE PUBBLICO E MIGLIORAMENTO DELL’ OFFERTA E DELLA QUALITÀ DEI SERVIZI CULTURALI - (RISORSE LIBERATE DEL POR PUGLIA 2000-2006. OBIETTIVO 1 FESR. MISURA 2.1) - CONTRATTO CON P. IVA - consulenza nella catalogazione, inventariazione e valorizzazione del patrimonio documentale e bibliografico del della sezione preistorica detenuta presso il Polo Biblio MUseale di Brindisi</t>
  </si>
  <si>
    <t xml:space="preserve">Progetto VALORIZZAZIONE E TUTELA DEL PATRIMONIO CULTURALE PUBBLICO E MIGLIORAMENTO DELL’ OFFERTA E DELLA QUALITÀ DEI SERVIZI CULTURALI - (RISORSE LIBERATE DEL POR PUGLIA 2000-2006. OBIETTIVO 1 FESR. MISURA 2.1) - CONTRATTO CON P. IVA - consulenza nella progettazione degli interventi di messa in sicurezza e restauro del patrimonio </t>
  </si>
  <si>
    <t xml:space="preserve">APRILE GIORGIA </t>
  </si>
  <si>
    <t>Progetto VALORIZZAZIONE E TUTELA DEL PATRIMONIO CULTURALE PUBBLICO E MIGLIORAMENTO DELL’ OFFERTA E DELLA QUALITÀ DEI SERVIZI CULTURALI - (RISORSE LIBERATE DEL POR PUGLIA 2000-2006. OBIETTIVO 1 FESR. MISURA 2.1) - CONTRATTO CON P. IVA - supporto specialistico nella catalogazione, inventariazione e valorizzazione del patrimonio documentale, archologico e bibliografico della sezione preistorica Presso polo Biblio Museale di Lecce</t>
  </si>
  <si>
    <t xml:space="preserve">Progetto VALORIZZAZIONE E TUTELA DEL PATRIMONIO CULTURALE PUBBLICO E MIGLIORAMENTO DELL’ OFFERTA E DELLA QUALITÀ DEI SERVIZI CULTURALI - (RISORSE LIBERATE DEL POR PUGLIA 2000-2006. OBIETTIVO 1 FESR. MISURA 2.1) - CONTRATTO CON P. IVA - servizi di progettazione  degli interventi di messa in sicurezza e di restauro del patrimonio a seguito delle indispensabili autorizzazioni della soprintendenza </t>
  </si>
  <si>
    <t>MADARO LORENZO</t>
  </si>
  <si>
    <t xml:space="preserve">Accordo di Cooperazione relativo a "Interventi di Valorizzazione e Gestione innovativa dei Poli Biblio Museali pugliesi - CONTRATTO CON P. IVA - servizi di comunicazione </t>
  </si>
  <si>
    <t>NUZZO MARCELLA</t>
  </si>
  <si>
    <t xml:space="preserve">Accordo di Cooperazione relativo a "Interventi di Valorizzazione e Gestione innovativa dei Poli Biblio Museali pugliesi - CONTRATTO CON P. IVA </t>
  </si>
  <si>
    <t>Progetto Sperimentale finalizzato all’archivistica partecipativa delle collezioni museali dei Poli Biblio-Museali della Regione Puglia - CONTRATTO CON P. IVA - servizi di supporto specialistico nella catalogazione, inventariazione e valorizzazione del patrimonio documentale, archeologico e bibliografico della sezione preistorica detenuto presso il Polo Biblio Museale Regionale di Lecce</t>
  </si>
  <si>
    <t>Progetto Sperimentale finalizzato all’archivistica partecipativa delle collezioni museali dei Poli Biblio-Museali della Regione Puglia - CONTRATTO CON P. IVA - consulenza specialistica nella catalogazione, inventariazione e valorizzazione del patrimonio documentale, archeologico e bibliografico</t>
  </si>
  <si>
    <t>Progetto Sperimentale finalizzato all’archivistica partecipativa delle collezioni museali dei Poli Biblio-Museali della Regione Puglia - CONTRATTO CON P. IVA - servizi di riproduzione fotografica dei reperti e dei documenti d'archivio, indispensabile alla digitalizzazione dei materiali e al loro trasferimento nelle banche dati regionali</t>
  </si>
  <si>
    <t xml:space="preserve">Progetto Sperimentale finalizzato all’archivistica partecipativa delle collezioni museali dei Poli Biblio-Museali della Regione Puglia - CONTRATTO CON P. IVA - servizi di catalogazione, inventariazione e valorizzazione del patrimonio documentale, archeologico e bibliografico detenuto presso il Polo Biblio Museale Regionale di Brindisi </t>
  </si>
  <si>
    <t xml:space="preserve">Progetto Sperimentale finalizzato all’archivistica partecipativa delle collezioni museali dei Poli Biblio-Museali della Regione Puglia - CONTRATTO CON P. IVA - servizi di progettazione  degli interventi di messa in sicurezza e di restauro del patrimonio a seguito delle indispensabili autorizzazioni della soprintendenza </t>
  </si>
  <si>
    <t>Progetto Sperimentale finalizzato all’archivistica partecipativa delle collezioni museali dei Poli Biblio-Museali della Regione Puglia - CONTRATTO CON P. IVA - servizi di supporto specialistico nella catalogazione, inventariazione e valorizzazione del patrimonio documentale, archeologico e bibliografico</t>
  </si>
  <si>
    <t xml:space="preserve">Copello Giovanni </t>
  </si>
  <si>
    <t xml:space="preserve">Consulenza p. iva -NETT: flco di progetto </t>
  </si>
  <si>
    <t>30.05.2020</t>
  </si>
  <si>
    <t xml:space="preserve">Consulenza p. iva -SPARC: flco di progetto </t>
  </si>
  <si>
    <t xml:space="preserve">Giannone Annamaria </t>
  </si>
  <si>
    <t xml:space="preserve">Co.co.co progetto - NETT: addetto alla comunicazione </t>
  </si>
  <si>
    <t>31.08.2019</t>
  </si>
  <si>
    <t xml:space="preserve">Co.co.co progetto - SPARC: addetto alla comunicazione </t>
  </si>
  <si>
    <t>Rossana Cotroneo</t>
  </si>
  <si>
    <t xml:space="preserve">Consulenza p. iva - I-ARCHEO.S: esperto nella redazione della carta di qualità dei servizi </t>
  </si>
  <si>
    <t xml:space="preserve">Danjel Bertovic </t>
  </si>
  <si>
    <t>Michele Trimarchi</t>
  </si>
  <si>
    <t>Federico Zonno</t>
  </si>
  <si>
    <t>Collaboratore occasionale progetto I-ARCHEO.S: supporto project manager nella attuazione attività</t>
  </si>
  <si>
    <t>08.08.2018</t>
  </si>
  <si>
    <t xml:space="preserve">Marialuisa Ursi </t>
  </si>
  <si>
    <t>30.09.2018</t>
  </si>
  <si>
    <t>Cuccovillo Mariassunta</t>
  </si>
  <si>
    <t>Consulenza p. iva - NETT: assistenza al financial manager di progetto</t>
  </si>
  <si>
    <t xml:space="preserve">Co.co.co progetto - NETT: addetto alla comunicazione - integrazione </t>
  </si>
  <si>
    <t>31.01.2020</t>
  </si>
  <si>
    <t xml:space="preserve">Laurenza Tiziana </t>
  </si>
  <si>
    <t>Consulenza p. iva - NETT: assistenza al project  manager di progetto</t>
  </si>
  <si>
    <t>31.05.2021</t>
  </si>
  <si>
    <t>Consulenza p. iva - SPARC: assistenza al financial manager di progetto</t>
  </si>
  <si>
    <t>31.05.2020</t>
  </si>
  <si>
    <t xml:space="preserve">Co.co.co progetto - SPARC: addetto alla comunicazione - integrazione </t>
  </si>
  <si>
    <t>28.02.2020</t>
  </si>
  <si>
    <t>Consulenza p. iva - SPARC: assistenza al project  manager di progetto</t>
  </si>
  <si>
    <t xml:space="preserve">Alessandra Montemurro </t>
  </si>
  <si>
    <t xml:space="preserve">Consulenza p. iva - SPARC: addetta alla comunicazione di progetto </t>
  </si>
  <si>
    <t>30.03.2020</t>
  </si>
  <si>
    <t xml:space="preserve">Collaboratore occasionale a  progetto I-ARCHEO.S: addetta alla comunicazione di progetto </t>
  </si>
  <si>
    <t xml:space="preserve">Polignano Pierluigi </t>
  </si>
  <si>
    <t>Collaboratore occasionale progetto I-ARCHEO.S: ideazione cluster del turismo enogastronomico</t>
  </si>
  <si>
    <t>Consulenza p. iva - I-ARCHEO.S: assistenza al project  manager di progetto</t>
  </si>
  <si>
    <t>30.09.2019</t>
  </si>
  <si>
    <t>Collaboratore occasionale progetto I-ARCHEO.S: supporto financial manager nella attuazione attività</t>
  </si>
  <si>
    <t>20.09.2019</t>
  </si>
  <si>
    <t xml:space="preserve">Gianpiero Borgia </t>
  </si>
  <si>
    <t xml:space="preserve">Consulenza p. iva - TOURNEE: coordinatore artistico di progetto </t>
  </si>
  <si>
    <t>31.05.2019</t>
  </si>
  <si>
    <t xml:space="preserve">Massimiliano Toraldo </t>
  </si>
  <si>
    <t xml:space="preserve">Consulenza p. iva -CREATIVE CAMPS: flco di progetto </t>
  </si>
  <si>
    <t>20.02.2021</t>
  </si>
  <si>
    <t xml:space="preserve">Consulenza p. iva - HERMES: flco di progetto </t>
  </si>
  <si>
    <t>19.05.2021</t>
  </si>
  <si>
    <t>Vesellina Dimitrova</t>
  </si>
  <si>
    <t>Collaboratore occasionale progetto - NETT: supporto project manager</t>
  </si>
  <si>
    <t xml:space="preserve">Consulenza p. iva - NETT: addetta alla comunicazione di progetto </t>
  </si>
  <si>
    <t>Vito Panunzio</t>
  </si>
  <si>
    <t>Collaboratore occasionale progetto NETT: traduttore</t>
  </si>
  <si>
    <t xml:space="preserve">Roberto Ricco </t>
  </si>
  <si>
    <t xml:space="preserve">Collaboratore occasionale progetto NETT: consulenza per "Seminar Regional on Guidelines" </t>
  </si>
  <si>
    <t>Roberta Susca</t>
  </si>
  <si>
    <t xml:space="preserve">Collaboratore occasionale progetto NETT: consulenza per editing della "Seminar Regional on Guidelines" </t>
  </si>
  <si>
    <t>Consulenza p. iva - SPARC: assistenza al financial manager di progetto - INTEGRAZIONE</t>
  </si>
  <si>
    <t>29.12.2020</t>
  </si>
  <si>
    <t xml:space="preserve">Consulenza p. iva - SPARC: assistenza al project  manager di progetto - INTEGRAZIONE </t>
  </si>
  <si>
    <t xml:space="preserve">Consulenza p. iva - SPARC: addetta alla comunicazione di progetto - Integrazione </t>
  </si>
  <si>
    <t xml:space="preserve">Co.co.co progetto - CREATIVE CAMPS: addetto alla comunicazione </t>
  </si>
  <si>
    <t>31.08.2020</t>
  </si>
  <si>
    <t xml:space="preserve">Consulenza p. iva - CREATIVE CAMPS: addetta alla comunicazione di progetto </t>
  </si>
  <si>
    <t>28.02.2021</t>
  </si>
  <si>
    <t>Ciccarese Elisabetta</t>
  </si>
  <si>
    <t xml:space="preserve">Consulenza p. iva - HERMES: supporto amministrativo alle attività di progetto </t>
  </si>
  <si>
    <t>30.04.2021</t>
  </si>
  <si>
    <t>Bicchieri Arcangelo</t>
  </si>
  <si>
    <t xml:space="preserve">Consulenza p. iva -TAKE IT SLOW: flco di progetto </t>
  </si>
  <si>
    <t>31.12.2022</t>
  </si>
  <si>
    <t>Giorgios Alamanos</t>
  </si>
  <si>
    <t xml:space="preserve">Collaboratore occasionale progetto SPARC: traduttore </t>
  </si>
  <si>
    <t>20.06.2021</t>
  </si>
  <si>
    <t>Collaboratore occasionale progetto SPARC: conduzione workshop</t>
  </si>
  <si>
    <t>Consulenza p. iva - CREATIVE CAMPS: assistenza al financial manager di progetto</t>
  </si>
  <si>
    <t>31.08.2021</t>
  </si>
  <si>
    <t xml:space="preserve">Co.co.co progetto - CREATIVE CAMPS: addetto alla comunicazione - integrazione </t>
  </si>
  <si>
    <t>27.02.2021</t>
  </si>
  <si>
    <t>Consulenza p. iva - CREATIVE CAMPS: assistenza al project  manager di progetto</t>
  </si>
  <si>
    <t>Consulenza p. iva - CREATIVE CAMPS: assistenza al project  manager di progetto - INTEGRAZIONE</t>
  </si>
  <si>
    <t>Collaboratore occasionale progetto CREATIVE CAMPS: mediatore linguistico</t>
  </si>
  <si>
    <t>23.04.2021</t>
  </si>
  <si>
    <t>Bice Perrini</t>
  </si>
  <si>
    <t>Collaboratore occasionale progetto CREATIVE CAMPS: guida workshop culinario</t>
  </si>
  <si>
    <t>21.02.2021</t>
  </si>
  <si>
    <t>Consulenza p. iva - HERMES: assistenza al financial manager di progetto</t>
  </si>
  <si>
    <t>21.05.2021</t>
  </si>
  <si>
    <t xml:space="preserve">Consulenza p. iva - HERMES: assistenza al financial manager di progetto - INTEGRAZIONE </t>
  </si>
  <si>
    <t>Consulenza p. iva - HERMES: assistenza al project  manager di progetto</t>
  </si>
  <si>
    <t>Collaboratore occasionale progetto HERMES: traduttore</t>
  </si>
  <si>
    <t>23.05.2022</t>
  </si>
  <si>
    <t>Consulenza p. iva - Take it slow: assistenza al financial manager di progetto</t>
  </si>
  <si>
    <t>Michele AFFERRI</t>
  </si>
  <si>
    <t>Giorgia APRILE</t>
  </si>
  <si>
    <t>Alessandra BERSELLI</t>
  </si>
  <si>
    <t>Raffaele PUCE</t>
  </si>
  <si>
    <t>Cosimo SEMERARO</t>
  </si>
  <si>
    <t>Daniele SPEDICATI</t>
  </si>
  <si>
    <t>Ida TIBERI</t>
  </si>
  <si>
    <t>Giuseppe TRITTO</t>
  </si>
  <si>
    <t>Lorenzo MADARO</t>
  </si>
  <si>
    <t>CONTRATTO DI LAVORO AUTONOMO con P.IVA  del 02/01/2023</t>
  </si>
  <si>
    <t>Donata BOLOGNA</t>
  </si>
  <si>
    <t>Marcella NUZZO</t>
  </si>
  <si>
    <t>Progetto Gestione Innovativo dei Poli Biblio-Museali della Regione Puglia - CONTRATTO CON P. IVA - supporto amministrativo</t>
  </si>
  <si>
    <t>Progetto Gestione Innovativo dei Poli Biblio-Museali della Regione Puglia - CONTRATTO CON P. IVA - supporto attività di ideazione grafica e comunicazione</t>
  </si>
  <si>
    <t>Cirino CARLUCCIO</t>
  </si>
  <si>
    <t>Fedele CONGEDO</t>
  </si>
  <si>
    <t>Paolo PATICCHIO</t>
  </si>
  <si>
    <t>Ilaria VITELLIO</t>
  </si>
  <si>
    <t>FABIANA DICUONZO</t>
  </si>
  <si>
    <t>MARIAPIA NOCELLA</t>
  </si>
  <si>
    <t>Valerio PALASCIANO</t>
  </si>
  <si>
    <t>Roberto Giuseppe Maria RICCO</t>
  </si>
  <si>
    <t>Daniela VENTRELLI</t>
  </si>
  <si>
    <t>Progetto "Luoghi della Memoria" - supporto proceddo partecipativo CONTRATTO DI PRESTAZIONE DI OPERA con P.IVA del 24/03/2023</t>
  </si>
  <si>
    <t>rogetto "Luoghi della Memoria" - supporto coordinamento partecipativo CONTRATTO DI PRESTAZIONE DI OPERA con P.IVA del 24/03/2023</t>
  </si>
  <si>
    <t>rogetto "Luoghi della Memoria" - supporto proceddo partecipativo CONTRATTO DI PRESTAZIONE DI OPERA con P.IVA del 24/03/2023</t>
  </si>
  <si>
    <t>rogetto "Luoghi della Memoria" - supporto coordinamento percorso partecipativo CONTRATTO DI PRESTAZIONE DI OPERA con P.IVA del 31/03/2023</t>
  </si>
  <si>
    <t>Supporto organizzativo attuazione progetti di cooperazione trasnazionale attuati in cooperazione con la Regione Puglia CONTRATTO DI LAVORO AUTONOMO con P.IVA del 27/12/2022</t>
  </si>
  <si>
    <t>Supporto organizzativo attuazione progetti di cooperazione trasnazionale attuati in cooperazione con la Regione Puglia - CONTRATTO DI LAVORO AUTONOMO con P.IVA del 28/12/2022</t>
  </si>
  <si>
    <t>Supporto organizzativo attuazione progetti di cooperazione trasnazionale attuati in cooperazione con la Regione Puglia DUE MARI CONTRATTO DI LAVORO AUTONOMO con P.IVA del 30/12/2022</t>
  </si>
  <si>
    <t>Supporto organizzativo attuazione progetti di cooperazione trasnazionale attuati in cooperazione con la Regione Puglia CONTRATTO DI LAVORO AUTONOMO con P.IVA del 30/12/2023</t>
  </si>
  <si>
    <t>Supporto organizzativo attuazione progetti di cooperazione trasnazionale attuati in cooperazione con la Regione Puglia DUE MARI CONTRATTO DI LAVORO AUTONOMO con P.IVA del 28/02/2023</t>
  </si>
  <si>
    <t>Alberto Iurilli</t>
  </si>
  <si>
    <t>contratto di lavoro autonomo con partita iva - 01.01.2023 - HERMES_INCREASE</t>
  </si>
  <si>
    <t>19.06.2023</t>
  </si>
  <si>
    <t>Tiziana Laurenza</t>
  </si>
  <si>
    <t>Mariassunta Cuccovillo</t>
  </si>
  <si>
    <t>contratto di lavoro autonomo con partita iva - 18.07.2022 prot. 4813 - FAME</t>
  </si>
  <si>
    <t>Incarico di collaborazione per il Coordinamento artistico progetto Puglia Sounds</t>
  </si>
  <si>
    <t>Raffaele Petrone</t>
  </si>
  <si>
    <t>Antonio Tuzza</t>
  </si>
  <si>
    <t>Consulenza tecnica nella gestione e coordinamento della logistica in particolare per transfer e ospitalità nell’ambito della programmazione di Medimex 2023</t>
  </si>
  <si>
    <t>Consulenza tecnica a supporto alla segreteria organizzativa per la gestione dei servizi logistici e nello specifico nella gestione del piano viaggi e ospitalità degli ospiti del Medimex 2023</t>
  </si>
  <si>
    <t>LAURA MARCHETTI</t>
  </si>
  <si>
    <t>Incarico di collaborazione per attività di coordinamento artistico-culturale del progetto di valorizzazione della Fiaba quale attrattore immateriale del territorio</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</si>
</sst>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Attivo&quot;;&quot;Attivo&quot;;&quot;Inattivo&quot;"/>
    <numFmt numFmtId="175" formatCode="mmm\-yyyy"/>
    <numFmt numFmtId="176" formatCode="[$€-2]\ #,##0.00;[Red]\-[$€-2]\ #,##0.00"/>
  </numFmts>
  <fonts count="49">
    <font>
      <sz val="11"/>
      <color theme="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sz val="12"/>
      <name val="Calibri"/>
      <family val="2"/>
    </font>
    <font>
      <sz val="12"/>
      <color indexed="8"/>
      <name val="Calibri"/>
      <family val="2"/>
    </font>
    <font>
      <sz val="11"/>
      <name val="Calibri"/>
      <family val="2"/>
    </font>
    <font>
      <b/>
      <sz val="16"/>
      <color indexed="8"/>
      <name val="Calibri"/>
      <family val="2"/>
    </font>
    <font>
      <b/>
      <sz val="12"/>
      <color indexed="8"/>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sz val="12"/>
      <color theme="1"/>
      <name val="Calibri"/>
      <family val="2"/>
    </font>
    <font>
      <b/>
      <sz val="16"/>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1">
    <xf numFmtId="0" fontId="0" fillId="0" borderId="0" xfId="0" applyFont="1" applyAlignment="1">
      <alignment/>
    </xf>
    <xf numFmtId="0" fontId="0" fillId="0" borderId="0" xfId="0" applyFont="1" applyAlignment="1">
      <alignment/>
    </xf>
    <xf numFmtId="0" fontId="45" fillId="0" borderId="0" xfId="0" applyFont="1" applyAlignment="1">
      <alignment/>
    </xf>
    <xf numFmtId="43" fontId="45" fillId="0" borderId="0" xfId="45" applyFont="1" applyAlignment="1">
      <alignment/>
    </xf>
    <xf numFmtId="0" fontId="42" fillId="0" borderId="10" xfId="0" applyFont="1" applyFill="1" applyBorder="1" applyAlignment="1">
      <alignment horizontal="center" wrapText="1"/>
    </xf>
    <xf numFmtId="0" fontId="42" fillId="0" borderId="10" xfId="0" applyFont="1" applyFill="1" applyBorder="1" applyAlignment="1">
      <alignment horizontal="center"/>
    </xf>
    <xf numFmtId="43" fontId="42" fillId="0" borderId="10" xfId="45" applyFont="1" applyFill="1" applyBorder="1" applyAlignment="1">
      <alignment horizontal="center" wrapText="1"/>
    </xf>
    <xf numFmtId="0" fontId="0" fillId="0" borderId="0" xfId="0" applyFont="1" applyFill="1" applyAlignment="1">
      <alignment/>
    </xf>
    <xf numFmtId="0" fontId="21" fillId="0" borderId="10" xfId="0" applyFont="1" applyFill="1" applyBorder="1" applyAlignment="1">
      <alignment vertical="center"/>
    </xf>
    <xf numFmtId="43" fontId="21" fillId="0" borderId="10" xfId="45" applyFont="1" applyFill="1" applyBorder="1" applyAlignment="1">
      <alignment vertical="center"/>
    </xf>
    <xf numFmtId="0" fontId="21" fillId="0" borderId="10" xfId="0" applyFont="1" applyFill="1" applyBorder="1" applyAlignment="1">
      <alignment vertical="center" wrapText="1"/>
    </xf>
    <xf numFmtId="43" fontId="21" fillId="0" borderId="10" xfId="45" applyFont="1" applyFill="1" applyBorder="1" applyAlignment="1">
      <alignment horizontal="right" vertical="center" wrapText="1"/>
    </xf>
    <xf numFmtId="14" fontId="21" fillId="0" borderId="10" xfId="0" applyNumberFormat="1" applyFont="1" applyFill="1" applyBorder="1" applyAlignment="1">
      <alignment vertical="center"/>
    </xf>
    <xf numFmtId="0" fontId="0" fillId="0" borderId="0" xfId="0" applyFont="1" applyAlignment="1">
      <alignment horizontal="center"/>
    </xf>
    <xf numFmtId="0" fontId="46" fillId="0" borderId="10" xfId="0" applyFont="1" applyFill="1" applyBorder="1" applyAlignment="1">
      <alignment vertical="center"/>
    </xf>
    <xf numFmtId="43" fontId="46" fillId="0" borderId="10" xfId="45" applyFont="1" applyFill="1" applyBorder="1" applyAlignment="1">
      <alignment vertical="center"/>
    </xf>
    <xf numFmtId="0" fontId="21" fillId="0" borderId="11" xfId="0" applyFont="1" applyFill="1" applyBorder="1" applyAlignment="1">
      <alignment vertical="center" wrapText="1"/>
    </xf>
    <xf numFmtId="43" fontId="46" fillId="0" borderId="12" xfId="45" applyFont="1" applyFill="1" applyBorder="1" applyAlignment="1">
      <alignment vertical="center"/>
    </xf>
    <xf numFmtId="0" fontId="21" fillId="0" borderId="0" xfId="0" applyFont="1" applyFill="1" applyBorder="1" applyAlignment="1">
      <alignment vertical="center" wrapText="1"/>
    </xf>
    <xf numFmtId="43" fontId="21" fillId="0" borderId="12" xfId="45" applyFont="1" applyFill="1" applyBorder="1" applyAlignment="1">
      <alignment horizontal="right" vertical="center" wrapText="1"/>
    </xf>
    <xf numFmtId="14" fontId="21" fillId="0" borderId="12" xfId="0" applyNumberFormat="1" applyFont="1" applyFill="1" applyBorder="1" applyAlignment="1">
      <alignment vertical="center"/>
    </xf>
    <xf numFmtId="43" fontId="21" fillId="0" borderId="10" xfId="45" applyFont="1" applyFill="1" applyBorder="1" applyAlignment="1">
      <alignment vertical="center" wrapText="1"/>
    </xf>
    <xf numFmtId="0" fontId="46" fillId="0" borderId="10" xfId="0" applyFont="1" applyFill="1" applyBorder="1" applyAlignment="1">
      <alignment vertical="center" wrapText="1"/>
    </xf>
    <xf numFmtId="43" fontId="46" fillId="0" borderId="10" xfId="45" applyFont="1" applyFill="1" applyBorder="1" applyAlignment="1">
      <alignment vertical="center" wrapText="1"/>
    </xf>
    <xf numFmtId="14" fontId="46" fillId="0" borderId="10" xfId="0" applyNumberFormat="1" applyFont="1" applyFill="1" applyBorder="1" applyAlignment="1">
      <alignment vertical="center"/>
    </xf>
    <xf numFmtId="43" fontId="46" fillId="0" borderId="10" xfId="45" applyFont="1" applyFill="1" applyBorder="1" applyAlignment="1">
      <alignment horizontal="righ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43" fontId="0" fillId="0" borderId="10" xfId="45" applyFont="1" applyBorder="1" applyAlignment="1">
      <alignment horizontal="center" vertical="center" wrapText="1"/>
    </xf>
    <xf numFmtId="14" fontId="0" fillId="0" borderId="10" xfId="0" applyNumberFormat="1" applyFont="1" applyBorder="1" applyAlignment="1">
      <alignment horizontal="center" vertical="center" wrapText="1"/>
    </xf>
    <xf numFmtId="43" fontId="0" fillId="0" borderId="0" xfId="45" applyFont="1" applyAlignment="1">
      <alignment horizontal="center" vertical="center" wrapText="1"/>
    </xf>
    <xf numFmtId="15" fontId="0" fillId="0" borderId="10" xfId="0" applyNumberFormat="1" applyFont="1" applyBorder="1" applyAlignment="1">
      <alignment horizontal="center" vertical="center" wrapText="1"/>
    </xf>
    <xf numFmtId="43" fontId="0" fillId="0" borderId="0" xfId="45" applyFont="1" applyAlignment="1">
      <alignment/>
    </xf>
    <xf numFmtId="0" fontId="21" fillId="0" borderId="11" xfId="0" applyFont="1" applyBorder="1" applyAlignment="1">
      <alignment vertical="center" wrapText="1"/>
    </xf>
    <xf numFmtId="0" fontId="0" fillId="0" borderId="0" xfId="0" applyFont="1" applyAlignment="1">
      <alignment horizontal="right"/>
    </xf>
    <xf numFmtId="0" fontId="42" fillId="0" borderId="10" xfId="0" applyFont="1" applyFill="1" applyBorder="1" applyAlignment="1">
      <alignment horizontal="right" wrapText="1"/>
    </xf>
    <xf numFmtId="14" fontId="21" fillId="0" borderId="10" xfId="0" applyNumberFormat="1" applyFont="1" applyFill="1" applyBorder="1" applyAlignment="1">
      <alignment horizontal="right" vertical="center"/>
    </xf>
    <xf numFmtId="14" fontId="46" fillId="0" borderId="10" xfId="0" applyNumberFormat="1" applyFont="1" applyFill="1" applyBorder="1" applyAlignment="1">
      <alignment horizontal="right" vertical="center"/>
    </xf>
    <xf numFmtId="0" fontId="0" fillId="0" borderId="10" xfId="0" applyFont="1" applyBorder="1" applyAlignment="1">
      <alignment horizontal="right" vertical="center" wrapText="1"/>
    </xf>
    <xf numFmtId="14" fontId="0" fillId="0" borderId="10" xfId="0" applyNumberFormat="1" applyFont="1" applyBorder="1" applyAlignment="1">
      <alignment horizontal="right" vertical="center" wrapText="1"/>
    </xf>
    <xf numFmtId="15" fontId="0" fillId="0" borderId="10" xfId="0" applyNumberFormat="1" applyFont="1" applyBorder="1" applyAlignment="1">
      <alignment horizontal="right" vertical="center" wrapText="1"/>
    </xf>
    <xf numFmtId="0" fontId="21" fillId="0" borderId="10" xfId="0" applyFont="1" applyBorder="1" applyAlignment="1">
      <alignment vertical="center" wrapText="1"/>
    </xf>
    <xf numFmtId="4" fontId="0" fillId="0" borderId="10" xfId="0" applyNumberFormat="1" applyBorder="1" applyAlignment="1">
      <alignment/>
    </xf>
    <xf numFmtId="0" fontId="0" fillId="0" borderId="10" xfId="0" applyBorder="1" applyAlignment="1">
      <alignment/>
    </xf>
    <xf numFmtId="0" fontId="46" fillId="0" borderId="10" xfId="0" applyFont="1" applyBorder="1" applyAlignment="1">
      <alignment vertical="center" wrapText="1"/>
    </xf>
    <xf numFmtId="0" fontId="23" fillId="0" borderId="13" xfId="45" applyNumberFormat="1" applyFont="1" applyBorder="1" applyAlignment="1">
      <alignment horizontal="center" wrapText="1"/>
    </xf>
    <xf numFmtId="0" fontId="23" fillId="0" borderId="10" xfId="0" applyFont="1" applyBorder="1" applyAlignment="1">
      <alignment horizontal="left" wrapText="1"/>
    </xf>
    <xf numFmtId="176" fontId="23" fillId="0" borderId="10" xfId="45" applyNumberFormat="1" applyFont="1" applyBorder="1" applyAlignment="1">
      <alignment horizontal="right" wrapText="1"/>
    </xf>
    <xf numFmtId="14" fontId="23" fillId="0" borderId="10" xfId="0" applyNumberFormat="1" applyFont="1" applyBorder="1" applyAlignment="1">
      <alignment horizontal="center" wrapText="1"/>
    </xf>
    <xf numFmtId="0" fontId="23" fillId="0" borderId="10" xfId="0" applyFont="1" applyBorder="1" applyAlignment="1">
      <alignment wrapText="1"/>
    </xf>
    <xf numFmtId="14" fontId="23" fillId="0" borderId="12" xfId="0" applyNumberFormat="1" applyFont="1" applyBorder="1" applyAlignment="1">
      <alignment horizontal="center" wrapText="1"/>
    </xf>
    <xf numFmtId="0" fontId="23" fillId="0" borderId="12" xfId="0" applyFont="1" applyBorder="1" applyAlignment="1">
      <alignment horizontal="left" wrapText="1"/>
    </xf>
    <xf numFmtId="167" fontId="0" fillId="33" borderId="10" xfId="0" applyNumberFormat="1" applyFill="1" applyBorder="1" applyAlignment="1">
      <alignment horizontal="right" wrapText="1"/>
    </xf>
    <xf numFmtId="176" fontId="23" fillId="33" borderId="10" xfId="45" applyNumberFormat="1" applyFont="1" applyFill="1" applyBorder="1" applyAlignment="1">
      <alignment horizontal="right" wrapText="1"/>
    </xf>
    <xf numFmtId="0" fontId="46" fillId="0" borderId="10" xfId="0" applyFont="1" applyBorder="1" applyAlignment="1">
      <alignment vertical="center"/>
    </xf>
    <xf numFmtId="14" fontId="46" fillId="0" borderId="10" xfId="0" applyNumberFormat="1"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0" fontId="46" fillId="0" borderId="11" xfId="0" applyFont="1" applyBorder="1" applyAlignment="1">
      <alignment vertical="center" wrapText="1"/>
    </xf>
    <xf numFmtId="0" fontId="0" fillId="0" borderId="12" xfId="0" applyBorder="1" applyAlignment="1">
      <alignment vertical="center"/>
    </xf>
    <xf numFmtId="0" fontId="0" fillId="0" borderId="12" xfId="0" applyBorder="1" applyAlignment="1">
      <alignment/>
    </xf>
    <xf numFmtId="4" fontId="0" fillId="0" borderId="12" xfId="0" applyNumberFormat="1" applyBorder="1" applyAlignment="1">
      <alignment/>
    </xf>
    <xf numFmtId="0" fontId="0" fillId="0" borderId="10" xfId="0" applyBorder="1" applyAlignment="1">
      <alignment vertical="center"/>
    </xf>
    <xf numFmtId="0" fontId="0" fillId="0" borderId="14" xfId="0" applyBorder="1" applyAlignment="1">
      <alignment/>
    </xf>
    <xf numFmtId="4" fontId="0" fillId="0" borderId="0" xfId="0" applyNumberFormat="1" applyAlignment="1">
      <alignment horizontal="left"/>
    </xf>
    <xf numFmtId="4" fontId="0" fillId="0" borderId="10" xfId="0" applyNumberFormat="1" applyBorder="1" applyAlignment="1">
      <alignment horizontal="left"/>
    </xf>
    <xf numFmtId="0" fontId="0" fillId="0" borderId="10" xfId="0" applyBorder="1" applyAlignment="1">
      <alignment wrapText="1"/>
    </xf>
    <xf numFmtId="0" fontId="47" fillId="0" borderId="0" xfId="0" applyFont="1" applyAlignment="1">
      <alignment horizontal="center"/>
    </xf>
    <xf numFmtId="0" fontId="42" fillId="0" borderId="0" xfId="0" applyFont="1" applyAlignment="1">
      <alignment horizontal="center"/>
    </xf>
    <xf numFmtId="0" fontId="48" fillId="0" borderId="0" xfId="0" applyFont="1" applyAlignment="1">
      <alignment horizontal="center"/>
    </xf>
    <xf numFmtId="14" fontId="21" fillId="0" borderId="10" xfId="0" applyNumberFormat="1"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7"/>
  <sheetViews>
    <sheetView tabSelected="1" zoomScale="70" zoomScaleNormal="70" zoomScalePageLayoutView="0" workbookViewId="0" topLeftCell="A40">
      <selection activeCell="D57" sqref="D57"/>
    </sheetView>
  </sheetViews>
  <sheetFormatPr defaultColWidth="9.140625" defaultRowHeight="15"/>
  <cols>
    <col min="1" max="1" width="9.140625" style="1" customWidth="1"/>
    <col min="2" max="2" width="14.140625" style="1" bestFit="1" customWidth="1"/>
    <col min="3" max="3" width="43.421875" style="1" bestFit="1" customWidth="1"/>
    <col min="4" max="4" width="71.00390625" style="1" customWidth="1"/>
    <col min="5" max="5" width="31.28125" style="32" customWidth="1"/>
    <col min="6" max="6" width="16.00390625" style="1" customWidth="1"/>
    <col min="7" max="16384" width="9.140625" style="1" customWidth="1"/>
  </cols>
  <sheetData>
    <row r="1" spans="2:6" ht="21">
      <c r="B1" s="67" t="s">
        <v>5</v>
      </c>
      <c r="C1" s="67"/>
      <c r="D1" s="67"/>
      <c r="E1" s="67"/>
      <c r="F1" s="67"/>
    </row>
    <row r="2" spans="2:6" ht="21">
      <c r="B2" s="67" t="s">
        <v>102</v>
      </c>
      <c r="C2" s="67"/>
      <c r="D2" s="67"/>
      <c r="E2" s="67"/>
      <c r="F2" s="67"/>
    </row>
    <row r="3" spans="2:6" ht="14.25">
      <c r="B3" s="68" t="s">
        <v>6</v>
      </c>
      <c r="C3" s="68"/>
      <c r="D3" s="68"/>
      <c r="E3" s="68"/>
      <c r="F3" s="68"/>
    </row>
    <row r="4" spans="2:6" ht="15">
      <c r="B4" s="69" t="s">
        <v>0</v>
      </c>
      <c r="C4" s="69"/>
      <c r="D4" s="69"/>
      <c r="E4" s="69"/>
      <c r="F4" s="69"/>
    </row>
    <row r="5" spans="4:5" ht="14.25">
      <c r="D5" s="2"/>
      <c r="E5" s="3"/>
    </row>
    <row r="6" spans="2:6" ht="28.5">
      <c r="B6" s="4" t="s">
        <v>7</v>
      </c>
      <c r="C6" s="4" t="s">
        <v>16</v>
      </c>
      <c r="D6" s="5" t="s">
        <v>26</v>
      </c>
      <c r="E6" s="6" t="s">
        <v>17</v>
      </c>
      <c r="F6" s="4" t="s">
        <v>1</v>
      </c>
    </row>
    <row r="7" spans="1:7" ht="30.75">
      <c r="A7" s="7"/>
      <c r="B7" s="54">
        <v>2023</v>
      </c>
      <c r="C7" s="17" t="s">
        <v>93</v>
      </c>
      <c r="D7" s="70" t="s">
        <v>478</v>
      </c>
      <c r="E7" s="19">
        <v>63000</v>
      </c>
      <c r="F7" s="12">
        <v>45291</v>
      </c>
      <c r="G7" s="13"/>
    </row>
    <row r="8" spans="1:7" ht="92.25" customHeight="1">
      <c r="A8" s="7"/>
      <c r="B8" s="54">
        <v>2023</v>
      </c>
      <c r="C8" s="17" t="s">
        <v>448</v>
      </c>
      <c r="D8" s="70" t="s">
        <v>449</v>
      </c>
      <c r="E8" s="19">
        <v>20000</v>
      </c>
      <c r="F8" s="12">
        <v>45291</v>
      </c>
      <c r="G8" s="13"/>
    </row>
    <row r="9" spans="1:7" ht="92.25" customHeight="1">
      <c r="A9" s="7"/>
      <c r="B9" s="54">
        <v>2023</v>
      </c>
      <c r="C9" s="17" t="s">
        <v>479</v>
      </c>
      <c r="D9" s="70" t="s">
        <v>481</v>
      </c>
      <c r="E9" s="19">
        <v>4400</v>
      </c>
      <c r="F9" s="12">
        <v>45096</v>
      </c>
      <c r="G9" s="13"/>
    </row>
    <row r="10" spans="1:7" ht="92.25" customHeight="1">
      <c r="A10" s="7"/>
      <c r="B10" s="54">
        <v>2023</v>
      </c>
      <c r="C10" s="17" t="s">
        <v>480</v>
      </c>
      <c r="D10" s="70" t="s">
        <v>482</v>
      </c>
      <c r="E10" s="19">
        <v>4400</v>
      </c>
      <c r="F10" s="12">
        <v>45096</v>
      </c>
      <c r="G10" s="13"/>
    </row>
    <row r="11" spans="1:6" ht="68.25" customHeight="1">
      <c r="A11" s="7"/>
      <c r="B11" s="54">
        <v>2023</v>
      </c>
      <c r="C11" s="56" t="s">
        <v>454</v>
      </c>
      <c r="D11" s="41" t="s">
        <v>463</v>
      </c>
      <c r="E11" s="21">
        <v>4550</v>
      </c>
      <c r="F11" s="57">
        <v>45291</v>
      </c>
    </row>
    <row r="12" spans="1:6" ht="30.75">
      <c r="A12" s="7"/>
      <c r="B12" s="54">
        <v>2023</v>
      </c>
      <c r="C12" s="9" t="s">
        <v>455</v>
      </c>
      <c r="D12" s="41" t="s">
        <v>464</v>
      </c>
      <c r="E12" s="21">
        <v>16800</v>
      </c>
      <c r="F12" s="57">
        <v>45291</v>
      </c>
    </row>
    <row r="13" spans="1:6" ht="76.5" customHeight="1">
      <c r="A13" s="7"/>
      <c r="B13" s="54">
        <v>2023</v>
      </c>
      <c r="C13" s="9" t="s">
        <v>456</v>
      </c>
      <c r="D13" s="41" t="s">
        <v>465</v>
      </c>
      <c r="E13" s="21">
        <v>3800</v>
      </c>
      <c r="F13" s="57">
        <v>45291</v>
      </c>
    </row>
    <row r="14" spans="1:6" ht="46.5">
      <c r="A14" s="7"/>
      <c r="B14" s="54">
        <v>2023</v>
      </c>
      <c r="C14" s="9" t="s">
        <v>457</v>
      </c>
      <c r="D14" s="41" t="s">
        <v>466</v>
      </c>
      <c r="E14" s="21">
        <v>16800</v>
      </c>
      <c r="F14" s="57">
        <v>45291</v>
      </c>
    </row>
    <row r="15" spans="1:6" ht="46.5">
      <c r="A15" s="7"/>
      <c r="B15" s="54">
        <v>2023</v>
      </c>
      <c r="C15" s="15" t="s">
        <v>458</v>
      </c>
      <c r="D15" s="41" t="s">
        <v>467</v>
      </c>
      <c r="E15" s="23">
        <v>16000</v>
      </c>
      <c r="F15" s="55">
        <v>45199</v>
      </c>
    </row>
    <row r="16" spans="1:6" ht="46.5">
      <c r="A16" s="7"/>
      <c r="B16" s="54">
        <v>2023</v>
      </c>
      <c r="C16" s="15" t="s">
        <v>459</v>
      </c>
      <c r="D16" s="41" t="s">
        <v>468</v>
      </c>
      <c r="E16" s="23">
        <v>5000</v>
      </c>
      <c r="F16" s="55">
        <v>45189</v>
      </c>
    </row>
    <row r="17" spans="1:6" ht="46.5">
      <c r="A17" s="7"/>
      <c r="B17" s="54">
        <v>2023</v>
      </c>
      <c r="C17" s="9" t="s">
        <v>460</v>
      </c>
      <c r="D17" s="41" t="s">
        <v>469</v>
      </c>
      <c r="E17" s="21">
        <v>17000</v>
      </c>
      <c r="F17" s="57">
        <v>45066</v>
      </c>
    </row>
    <row r="18" spans="1:6" ht="46.5">
      <c r="A18" s="7"/>
      <c r="B18" s="54">
        <v>2023</v>
      </c>
      <c r="C18" s="15" t="s">
        <v>461</v>
      </c>
      <c r="D18" s="41" t="s">
        <v>470</v>
      </c>
      <c r="E18" s="23">
        <v>17500</v>
      </c>
      <c r="F18" s="55">
        <v>45189</v>
      </c>
    </row>
    <row r="19" spans="1:6" ht="46.5">
      <c r="A19" s="7"/>
      <c r="B19" s="54">
        <v>2023</v>
      </c>
      <c r="C19" s="15" t="s">
        <v>462</v>
      </c>
      <c r="D19" s="41" t="s">
        <v>471</v>
      </c>
      <c r="E19" s="23">
        <v>13200</v>
      </c>
      <c r="F19" s="57">
        <v>45066</v>
      </c>
    </row>
    <row r="20" spans="1:6" ht="30.75">
      <c r="A20" s="7"/>
      <c r="B20" s="56">
        <v>2023</v>
      </c>
      <c r="C20" s="9" t="s">
        <v>472</v>
      </c>
      <c r="D20" s="41" t="s">
        <v>473</v>
      </c>
      <c r="E20" s="11">
        <v>16100</v>
      </c>
      <c r="F20" s="57" t="s">
        <v>474</v>
      </c>
    </row>
    <row r="21" spans="1:6" ht="30.75">
      <c r="A21" s="7"/>
      <c r="B21" s="56">
        <v>2023</v>
      </c>
      <c r="C21" s="9" t="s">
        <v>475</v>
      </c>
      <c r="D21" s="41" t="s">
        <v>473</v>
      </c>
      <c r="E21" s="11">
        <v>23000</v>
      </c>
      <c r="F21" s="57" t="s">
        <v>474</v>
      </c>
    </row>
    <row r="22" spans="1:6" ht="30.75">
      <c r="A22" s="7"/>
      <c r="B22" s="56">
        <v>2023</v>
      </c>
      <c r="C22" s="9" t="s">
        <v>476</v>
      </c>
      <c r="D22" s="41" t="s">
        <v>473</v>
      </c>
      <c r="E22" s="11">
        <v>12100</v>
      </c>
      <c r="F22" s="57" t="s">
        <v>474</v>
      </c>
    </row>
    <row r="23" spans="1:6" ht="46.5">
      <c r="A23" s="7"/>
      <c r="B23" s="14">
        <v>2023</v>
      </c>
      <c r="C23" s="9" t="s">
        <v>483</v>
      </c>
      <c r="D23" s="10" t="s">
        <v>484</v>
      </c>
      <c r="E23" s="21">
        <v>41100</v>
      </c>
      <c r="F23" s="12">
        <v>45189</v>
      </c>
    </row>
    <row r="24" spans="1:6" ht="15">
      <c r="A24" s="7"/>
      <c r="B24" s="14"/>
      <c r="C24" s="9"/>
      <c r="D24" s="10"/>
      <c r="E24" s="21"/>
      <c r="F24" s="12"/>
    </row>
    <row r="25" spans="1:6" ht="15">
      <c r="A25" s="7"/>
      <c r="B25" s="14"/>
      <c r="C25" s="15"/>
      <c r="D25" s="22"/>
      <c r="E25" s="23"/>
      <c r="F25" s="24"/>
    </row>
    <row r="26" spans="1:6" ht="15">
      <c r="A26" s="7"/>
      <c r="B26" s="14"/>
      <c r="C26" s="15"/>
      <c r="D26" s="22"/>
      <c r="E26" s="23"/>
      <c r="F26" s="24"/>
    </row>
    <row r="27" spans="1:6" ht="15">
      <c r="A27" s="7"/>
      <c r="B27" s="14"/>
      <c r="C27" s="9"/>
      <c r="D27" s="10"/>
      <c r="E27" s="21"/>
      <c r="F27" s="12"/>
    </row>
    <row r="28" spans="1:6" ht="15">
      <c r="A28" s="7"/>
      <c r="B28" s="14"/>
      <c r="C28" s="15"/>
      <c r="D28" s="22"/>
      <c r="E28" s="23"/>
      <c r="F28" s="24"/>
    </row>
    <row r="29" spans="1:6" ht="15">
      <c r="A29" s="7"/>
      <c r="B29" s="14"/>
      <c r="C29" s="15"/>
      <c r="D29" s="22"/>
      <c r="E29" s="23"/>
      <c r="F29" s="24"/>
    </row>
    <row r="30" spans="1:6" ht="15">
      <c r="A30" s="7"/>
      <c r="B30" s="14"/>
      <c r="C30" s="15"/>
      <c r="D30" s="22"/>
      <c r="E30" s="23"/>
      <c r="F30" s="24"/>
    </row>
    <row r="31" spans="1:6" ht="15">
      <c r="A31" s="7"/>
      <c r="B31" s="14"/>
      <c r="C31" s="15"/>
      <c r="D31" s="22"/>
      <c r="E31" s="25"/>
      <c r="F31" s="24"/>
    </row>
    <row r="32" spans="1:6" ht="15">
      <c r="A32" s="7"/>
      <c r="B32" s="14"/>
      <c r="C32" s="15"/>
      <c r="D32" s="22"/>
      <c r="E32" s="25"/>
      <c r="F32" s="24"/>
    </row>
    <row r="33" spans="1:6" ht="14.25">
      <c r="A33" s="7"/>
      <c r="B33" s="26"/>
      <c r="C33" s="26"/>
      <c r="D33" s="27"/>
      <c r="E33" s="28"/>
      <c r="F33" s="39"/>
    </row>
    <row r="34" spans="1:6" ht="15">
      <c r="A34" s="7"/>
      <c r="B34" s="56"/>
      <c r="C34" s="9"/>
      <c r="D34" s="33"/>
      <c r="E34" s="11"/>
      <c r="F34" s="57"/>
    </row>
    <row r="35" spans="1:6" ht="15">
      <c r="A35" s="7"/>
      <c r="B35" s="56"/>
      <c r="C35" s="9"/>
      <c r="D35" s="33"/>
      <c r="E35" s="11"/>
      <c r="F35" s="57"/>
    </row>
    <row r="36" spans="1:6" ht="15">
      <c r="A36" s="7"/>
      <c r="B36" s="56"/>
      <c r="C36" s="9"/>
      <c r="D36" s="33"/>
      <c r="E36" s="11"/>
      <c r="F36" s="57"/>
    </row>
    <row r="37" spans="1:6" ht="15">
      <c r="A37" s="7"/>
      <c r="B37" s="56"/>
      <c r="C37" s="9"/>
      <c r="D37" s="33"/>
      <c r="E37" s="11"/>
      <c r="F37" s="57"/>
    </row>
    <row r="38" spans="1:6" ht="15">
      <c r="A38" s="7"/>
      <c r="B38" s="56"/>
      <c r="C38" s="9"/>
      <c r="D38" s="33"/>
      <c r="E38" s="11"/>
      <c r="F38" s="57"/>
    </row>
    <row r="39" spans="1:6" ht="15">
      <c r="A39" s="7"/>
      <c r="B39" s="56"/>
      <c r="C39" s="9"/>
      <c r="D39" s="33"/>
      <c r="E39" s="11"/>
      <c r="F39" s="57"/>
    </row>
    <row r="40" spans="1:6" ht="15">
      <c r="A40" s="7"/>
      <c r="B40" s="56"/>
      <c r="C40" s="9"/>
      <c r="D40" s="41"/>
      <c r="E40" s="11"/>
      <c r="F40" s="57"/>
    </row>
    <row r="41" spans="1:6" ht="15">
      <c r="A41" s="7"/>
      <c r="B41" s="56"/>
      <c r="C41" s="15"/>
      <c r="D41" s="41"/>
      <c r="E41" s="11"/>
      <c r="F41" s="57"/>
    </row>
    <row r="42" spans="2:6" ht="14.25">
      <c r="B42" s="62"/>
      <c r="C42" s="43"/>
      <c r="D42" s="43"/>
      <c r="E42" s="42"/>
      <c r="F42" s="43"/>
    </row>
    <row r="43" spans="2:6" ht="14.25">
      <c r="B43" s="26"/>
      <c r="C43" s="26"/>
      <c r="D43" s="27"/>
      <c r="E43" s="28"/>
      <c r="F43" s="29"/>
    </row>
    <row r="44" spans="2:6" ht="14.25">
      <c r="B44" s="26"/>
      <c r="C44" s="26"/>
      <c r="D44" s="27"/>
      <c r="E44" s="28"/>
      <c r="F44" s="29"/>
    </row>
    <row r="45" spans="2:6" ht="14.25">
      <c r="B45" s="26"/>
      <c r="C45" s="26"/>
      <c r="D45" s="27"/>
      <c r="E45" s="28"/>
      <c r="F45" s="29"/>
    </row>
    <row r="46" spans="2:6" ht="14.25">
      <c r="B46" s="26"/>
      <c r="C46" s="26"/>
      <c r="D46" s="27"/>
      <c r="E46" s="28"/>
      <c r="F46" s="29"/>
    </row>
    <row r="47" spans="2:6" ht="14.25">
      <c r="B47" s="26"/>
      <c r="C47" s="26"/>
      <c r="D47" s="27"/>
      <c r="E47" s="28"/>
      <c r="F47" s="29"/>
    </row>
    <row r="48" spans="2:6" ht="14.25">
      <c r="B48" s="26"/>
      <c r="C48" s="26"/>
      <c r="D48" s="27"/>
      <c r="E48" s="30"/>
      <c r="F48" s="31"/>
    </row>
    <row r="49" spans="2:6" ht="14.25">
      <c r="B49" s="26"/>
      <c r="C49" s="26"/>
      <c r="D49" s="27"/>
      <c r="E49" s="28"/>
      <c r="F49" s="29"/>
    </row>
    <row r="50" spans="2:6" ht="14.25">
      <c r="B50" s="26"/>
      <c r="C50" s="26"/>
      <c r="D50" s="27"/>
      <c r="E50" s="28"/>
      <c r="F50" s="29"/>
    </row>
    <row r="51" spans="2:6" ht="14.25">
      <c r="B51" s="26"/>
      <c r="C51" s="26"/>
      <c r="D51" s="27"/>
      <c r="E51" s="28"/>
      <c r="F51" s="29"/>
    </row>
    <row r="52" spans="2:6" ht="14.25">
      <c r="B52" s="26"/>
      <c r="C52" s="26"/>
      <c r="D52" s="27"/>
      <c r="E52" s="28"/>
      <c r="F52" s="29"/>
    </row>
    <row r="53" spans="2:6" ht="14.25">
      <c r="B53" s="26"/>
      <c r="C53" s="26"/>
      <c r="D53" s="27"/>
      <c r="E53" s="28"/>
      <c r="F53" s="29"/>
    </row>
    <row r="54" spans="2:6" ht="14.25">
      <c r="B54" s="26"/>
      <c r="C54" s="26"/>
      <c r="D54" s="27"/>
      <c r="E54" s="28"/>
      <c r="F54" s="29"/>
    </row>
    <row r="55" spans="2:6" ht="14.25">
      <c r="B55" s="26"/>
      <c r="C55" s="26"/>
      <c r="D55" s="27"/>
      <c r="E55" s="28"/>
      <c r="F55" s="29"/>
    </row>
    <row r="56" spans="2:6" ht="14.25">
      <c r="B56" s="26"/>
      <c r="C56" s="26"/>
      <c r="D56" s="27"/>
      <c r="E56" s="28"/>
      <c r="F56" s="29"/>
    </row>
    <row r="57" spans="2:6" ht="14.25">
      <c r="B57" s="26"/>
      <c r="C57" s="26"/>
      <c r="D57" s="27"/>
      <c r="E57" s="28"/>
      <c r="F57" s="29"/>
    </row>
  </sheetData>
  <sheetProtection/>
  <mergeCells count="4">
    <mergeCell ref="B1:F1"/>
    <mergeCell ref="B2:F2"/>
    <mergeCell ref="B3:F3"/>
    <mergeCell ref="B4:F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4"/>
  <sheetViews>
    <sheetView zoomScale="60" zoomScaleNormal="60" zoomScalePageLayoutView="0" workbookViewId="0" topLeftCell="A16">
      <selection activeCell="D53" sqref="D53"/>
    </sheetView>
  </sheetViews>
  <sheetFormatPr defaultColWidth="9.140625" defaultRowHeight="15"/>
  <cols>
    <col min="1" max="1" width="9.140625" style="1" customWidth="1"/>
    <col min="2" max="2" width="14.140625" style="1" bestFit="1" customWidth="1"/>
    <col min="3" max="3" width="43.421875" style="1" bestFit="1" customWidth="1"/>
    <col min="4" max="4" width="71.00390625" style="1" customWidth="1"/>
    <col min="5" max="5" width="31.28125" style="32" customWidth="1"/>
    <col min="6" max="6" width="16.00390625" style="1" customWidth="1"/>
    <col min="7" max="16384" width="9.140625" style="1" customWidth="1"/>
  </cols>
  <sheetData>
    <row r="1" spans="2:6" ht="21">
      <c r="B1" s="67" t="s">
        <v>5</v>
      </c>
      <c r="C1" s="67"/>
      <c r="D1" s="67"/>
      <c r="E1" s="67"/>
      <c r="F1" s="67"/>
    </row>
    <row r="2" spans="2:6" ht="21">
      <c r="B2" s="67" t="s">
        <v>102</v>
      </c>
      <c r="C2" s="67"/>
      <c r="D2" s="67"/>
      <c r="E2" s="67"/>
      <c r="F2" s="67"/>
    </row>
    <row r="3" spans="2:6" ht="14.25">
      <c r="B3" s="68" t="s">
        <v>6</v>
      </c>
      <c r="C3" s="68"/>
      <c r="D3" s="68"/>
      <c r="E3" s="68"/>
      <c r="F3" s="68"/>
    </row>
    <row r="4" spans="2:6" ht="15">
      <c r="B4" s="69" t="s">
        <v>0</v>
      </c>
      <c r="C4" s="69"/>
      <c r="D4" s="69"/>
      <c r="E4" s="69"/>
      <c r="F4" s="69"/>
    </row>
    <row r="5" spans="4:5" ht="14.25">
      <c r="D5" s="2"/>
      <c r="E5" s="3"/>
    </row>
    <row r="6" spans="2:6" ht="28.5">
      <c r="B6" s="4" t="s">
        <v>7</v>
      </c>
      <c r="C6" s="4" t="s">
        <v>16</v>
      </c>
      <c r="D6" s="5" t="s">
        <v>26</v>
      </c>
      <c r="E6" s="6" t="s">
        <v>17</v>
      </c>
      <c r="F6" s="4" t="s">
        <v>1</v>
      </c>
    </row>
    <row r="7" spans="2:6" s="7" customFormat="1" ht="77.25">
      <c r="B7" s="8">
        <v>2022</v>
      </c>
      <c r="C7" s="9" t="s">
        <v>105</v>
      </c>
      <c r="D7" s="10" t="s">
        <v>106</v>
      </c>
      <c r="E7" s="11">
        <v>15974</v>
      </c>
      <c r="F7" s="12">
        <v>45443</v>
      </c>
    </row>
    <row r="8" spans="1:7" ht="92.25" customHeight="1">
      <c r="A8" s="7"/>
      <c r="B8" s="8">
        <v>2022</v>
      </c>
      <c r="C8" s="9" t="s">
        <v>107</v>
      </c>
      <c r="D8" s="10" t="s">
        <v>108</v>
      </c>
      <c r="E8" s="11">
        <v>6000</v>
      </c>
      <c r="F8" s="12">
        <v>44741</v>
      </c>
      <c r="G8" s="13"/>
    </row>
    <row r="9" spans="1:6" ht="68.25" customHeight="1">
      <c r="A9" s="7"/>
      <c r="B9" s="8">
        <v>2022</v>
      </c>
      <c r="C9" s="9" t="s">
        <v>111</v>
      </c>
      <c r="D9" s="10" t="s">
        <v>109</v>
      </c>
      <c r="E9" s="11">
        <v>4500</v>
      </c>
      <c r="F9" s="12">
        <v>44758</v>
      </c>
    </row>
    <row r="10" spans="1:6" ht="46.5">
      <c r="A10" s="7"/>
      <c r="B10" s="8">
        <v>2022</v>
      </c>
      <c r="C10" s="9" t="s">
        <v>112</v>
      </c>
      <c r="D10" s="10" t="s">
        <v>110</v>
      </c>
      <c r="E10" s="11">
        <v>4000</v>
      </c>
      <c r="F10" s="12">
        <v>44758</v>
      </c>
    </row>
    <row r="11" spans="1:6" ht="76.5" customHeight="1">
      <c r="A11" s="7"/>
      <c r="B11" s="8">
        <v>2022</v>
      </c>
      <c r="C11" s="9" t="s">
        <v>113</v>
      </c>
      <c r="D11" s="10" t="s">
        <v>115</v>
      </c>
      <c r="E11" s="11">
        <v>17667</v>
      </c>
      <c r="F11" s="12">
        <v>44926</v>
      </c>
    </row>
    <row r="12" spans="1:6" ht="224.25" customHeight="1">
      <c r="A12" s="7"/>
      <c r="B12" s="8">
        <v>2022</v>
      </c>
      <c r="C12" s="9" t="s">
        <v>114</v>
      </c>
      <c r="D12" s="10" t="s">
        <v>116</v>
      </c>
      <c r="E12" s="11">
        <v>16000</v>
      </c>
      <c r="F12" s="12">
        <v>44926</v>
      </c>
    </row>
    <row r="13" spans="1:6" ht="99.75" customHeight="1">
      <c r="A13" s="7"/>
      <c r="B13" s="8">
        <v>2022</v>
      </c>
      <c r="C13" s="9" t="s">
        <v>117</v>
      </c>
      <c r="D13" s="10" t="s">
        <v>118</v>
      </c>
      <c r="E13" s="11">
        <v>16000</v>
      </c>
      <c r="F13" s="12">
        <v>44926</v>
      </c>
    </row>
    <row r="14" spans="1:6" ht="93">
      <c r="A14" s="7"/>
      <c r="B14" s="8">
        <v>2022</v>
      </c>
      <c r="C14" s="9" t="s">
        <v>119</v>
      </c>
      <c r="D14" s="10" t="s">
        <v>121</v>
      </c>
      <c r="E14" s="11">
        <v>15500</v>
      </c>
      <c r="F14" s="12">
        <v>44926</v>
      </c>
    </row>
    <row r="15" spans="1:6" ht="77.25">
      <c r="A15" s="7"/>
      <c r="B15" s="8">
        <v>2022</v>
      </c>
      <c r="C15" s="9" t="s">
        <v>119</v>
      </c>
      <c r="D15" s="16" t="s">
        <v>120</v>
      </c>
      <c r="E15" s="11">
        <v>2000</v>
      </c>
      <c r="F15" s="12">
        <v>44926</v>
      </c>
    </row>
    <row r="16" spans="1:6" ht="77.25">
      <c r="A16" s="7"/>
      <c r="B16" s="14">
        <v>2022</v>
      </c>
      <c r="C16" s="17" t="s">
        <v>160</v>
      </c>
      <c r="D16" s="18" t="s">
        <v>165</v>
      </c>
      <c r="E16" s="19">
        <v>4770.08</v>
      </c>
      <c r="F16" s="20">
        <v>44773</v>
      </c>
    </row>
    <row r="17" spans="1:6" ht="61.5">
      <c r="A17" s="7"/>
      <c r="B17" s="14">
        <v>2022</v>
      </c>
      <c r="C17" s="8" t="s">
        <v>167</v>
      </c>
      <c r="D17" s="16" t="s">
        <v>168</v>
      </c>
      <c r="E17" s="21">
        <v>9000</v>
      </c>
      <c r="F17" s="12">
        <v>44742</v>
      </c>
    </row>
    <row r="18" spans="1:6" ht="46.5">
      <c r="A18" s="7"/>
      <c r="B18" s="14">
        <v>2022</v>
      </c>
      <c r="C18" s="8" t="s">
        <v>169</v>
      </c>
      <c r="D18" s="10" t="s">
        <v>170</v>
      </c>
      <c r="E18" s="21">
        <v>14400</v>
      </c>
      <c r="F18" s="12">
        <v>44742</v>
      </c>
    </row>
    <row r="19" spans="1:6" ht="46.5">
      <c r="A19" s="7"/>
      <c r="B19" s="14">
        <v>2022</v>
      </c>
      <c r="C19" s="8" t="s">
        <v>171</v>
      </c>
      <c r="D19" s="10" t="s">
        <v>172</v>
      </c>
      <c r="E19" s="21">
        <v>8000</v>
      </c>
      <c r="F19" s="12">
        <v>44742</v>
      </c>
    </row>
    <row r="20" spans="1:6" ht="46.5">
      <c r="A20" s="7"/>
      <c r="B20" s="14">
        <v>2022</v>
      </c>
      <c r="C20" s="9" t="s">
        <v>173</v>
      </c>
      <c r="D20" s="10" t="s">
        <v>174</v>
      </c>
      <c r="E20" s="21">
        <v>6600</v>
      </c>
      <c r="F20" s="12">
        <v>44742</v>
      </c>
    </row>
    <row r="21" spans="1:6" ht="30.75">
      <c r="A21" s="7"/>
      <c r="B21" s="14">
        <v>2022</v>
      </c>
      <c r="C21" s="9" t="s">
        <v>166</v>
      </c>
      <c r="D21" s="10" t="s">
        <v>175</v>
      </c>
      <c r="E21" s="21">
        <v>13800</v>
      </c>
      <c r="F21" s="12">
        <v>44742</v>
      </c>
    </row>
    <row r="22" spans="1:6" ht="15">
      <c r="A22" s="7"/>
      <c r="B22" s="14">
        <v>2022</v>
      </c>
      <c r="C22" s="9" t="s">
        <v>176</v>
      </c>
      <c r="D22" s="10" t="s">
        <v>177</v>
      </c>
      <c r="E22" s="21">
        <v>13500</v>
      </c>
      <c r="F22" s="12">
        <v>44742</v>
      </c>
    </row>
    <row r="23" spans="1:6" ht="30.75">
      <c r="A23" s="7"/>
      <c r="B23" s="14">
        <v>2022</v>
      </c>
      <c r="C23" s="15" t="s">
        <v>178</v>
      </c>
      <c r="D23" s="22" t="s">
        <v>179</v>
      </c>
      <c r="E23" s="23">
        <v>10000</v>
      </c>
      <c r="F23" s="24">
        <v>44742</v>
      </c>
    </row>
    <row r="24" spans="1:6" ht="15">
      <c r="A24" s="7"/>
      <c r="B24" s="14">
        <v>2022</v>
      </c>
      <c r="C24" s="15" t="s">
        <v>180</v>
      </c>
      <c r="D24" s="22" t="s">
        <v>181</v>
      </c>
      <c r="E24" s="23">
        <v>10000</v>
      </c>
      <c r="F24" s="24">
        <v>44742</v>
      </c>
    </row>
    <row r="25" spans="1:6" ht="30.75">
      <c r="A25" s="7"/>
      <c r="B25" s="14">
        <v>2022</v>
      </c>
      <c r="C25" s="9" t="s">
        <v>182</v>
      </c>
      <c r="D25" s="10" t="s">
        <v>183</v>
      </c>
      <c r="E25" s="21">
        <v>15000</v>
      </c>
      <c r="F25" s="12">
        <v>44742</v>
      </c>
    </row>
    <row r="26" spans="1:6" ht="30.75">
      <c r="A26" s="7"/>
      <c r="B26" s="14">
        <v>2022</v>
      </c>
      <c r="C26" s="15" t="s">
        <v>184</v>
      </c>
      <c r="D26" s="22" t="s">
        <v>250</v>
      </c>
      <c r="E26" s="23">
        <v>10000</v>
      </c>
      <c r="F26" s="24">
        <v>44742</v>
      </c>
    </row>
    <row r="27" spans="1:6" ht="15">
      <c r="A27" s="7"/>
      <c r="B27" s="14">
        <v>2022</v>
      </c>
      <c r="C27" s="15" t="s">
        <v>185</v>
      </c>
      <c r="D27" s="22" t="s">
        <v>186</v>
      </c>
      <c r="E27" s="23">
        <v>12000</v>
      </c>
      <c r="F27" s="24">
        <v>44742</v>
      </c>
    </row>
    <row r="28" spans="1:6" ht="30.75">
      <c r="A28" s="7"/>
      <c r="B28" s="14">
        <v>2022</v>
      </c>
      <c r="C28" s="15" t="s">
        <v>73</v>
      </c>
      <c r="D28" s="22" t="s">
        <v>187</v>
      </c>
      <c r="E28" s="23">
        <v>10000</v>
      </c>
      <c r="F28" s="24">
        <v>44742</v>
      </c>
    </row>
    <row r="29" spans="1:6" ht="30.75">
      <c r="A29" s="7"/>
      <c r="B29" s="14">
        <v>2022</v>
      </c>
      <c r="C29" s="15" t="s">
        <v>188</v>
      </c>
      <c r="D29" s="22" t="s">
        <v>189</v>
      </c>
      <c r="E29" s="25">
        <v>8000</v>
      </c>
      <c r="F29" s="24">
        <v>44773</v>
      </c>
    </row>
    <row r="30" spans="1:6" ht="15">
      <c r="A30" s="7"/>
      <c r="B30" s="14">
        <v>2022</v>
      </c>
      <c r="C30" s="15" t="s">
        <v>190</v>
      </c>
      <c r="D30" s="22" t="s">
        <v>191</v>
      </c>
      <c r="E30" s="25">
        <v>1250</v>
      </c>
      <c r="F30" s="24">
        <v>44756</v>
      </c>
    </row>
    <row r="31" spans="1:6" ht="28.5">
      <c r="A31" s="7"/>
      <c r="B31" s="26">
        <v>2022</v>
      </c>
      <c r="C31" s="26" t="s">
        <v>253</v>
      </c>
      <c r="D31" s="27" t="s">
        <v>270</v>
      </c>
      <c r="E31" s="28">
        <v>31500</v>
      </c>
      <c r="F31" s="39">
        <v>44377</v>
      </c>
    </row>
    <row r="32" spans="1:6" ht="97.5" customHeight="1">
      <c r="A32" s="7"/>
      <c r="B32" s="56">
        <v>2022</v>
      </c>
      <c r="C32" s="9" t="s">
        <v>312</v>
      </c>
      <c r="D32" s="33" t="s">
        <v>343</v>
      </c>
      <c r="E32" s="11">
        <v>12500</v>
      </c>
      <c r="F32" s="57">
        <v>44926</v>
      </c>
    </row>
    <row r="33" spans="1:6" ht="77.25">
      <c r="A33" s="7"/>
      <c r="B33" s="56">
        <v>2022</v>
      </c>
      <c r="C33" s="9" t="s">
        <v>314</v>
      </c>
      <c r="D33" s="33" t="s">
        <v>344</v>
      </c>
      <c r="E33" s="11">
        <v>12500</v>
      </c>
      <c r="F33" s="57">
        <v>44926</v>
      </c>
    </row>
    <row r="34" spans="1:6" ht="108.75" customHeight="1">
      <c r="A34" s="7"/>
      <c r="B34" s="56">
        <v>2022</v>
      </c>
      <c r="C34" s="9" t="s">
        <v>316</v>
      </c>
      <c r="D34" s="33" t="s">
        <v>345</v>
      </c>
      <c r="E34" s="11">
        <v>12500</v>
      </c>
      <c r="F34" s="57">
        <v>44926</v>
      </c>
    </row>
    <row r="35" spans="1:6" ht="106.5" customHeight="1">
      <c r="A35" s="7"/>
      <c r="B35" s="56">
        <v>2022</v>
      </c>
      <c r="C35" s="9" t="s">
        <v>318</v>
      </c>
      <c r="D35" s="33" t="s">
        <v>346</v>
      </c>
      <c r="E35" s="11">
        <v>12500</v>
      </c>
      <c r="F35" s="57">
        <v>44926</v>
      </c>
    </row>
    <row r="36" spans="1:6" ht="96" customHeight="1">
      <c r="A36" s="7"/>
      <c r="B36" s="56">
        <v>2022</v>
      </c>
      <c r="C36" s="9" t="s">
        <v>320</v>
      </c>
      <c r="D36" s="33" t="s">
        <v>342</v>
      </c>
      <c r="E36" s="11">
        <v>12500</v>
      </c>
      <c r="F36" s="57">
        <v>44926</v>
      </c>
    </row>
    <row r="37" spans="1:6" ht="99" customHeight="1">
      <c r="A37" s="7"/>
      <c r="B37" s="56">
        <v>2022</v>
      </c>
      <c r="C37" s="9" t="s">
        <v>322</v>
      </c>
      <c r="D37" s="33" t="s">
        <v>347</v>
      </c>
      <c r="E37" s="11">
        <v>12500</v>
      </c>
      <c r="F37" s="57">
        <v>44926</v>
      </c>
    </row>
    <row r="38" spans="1:6" ht="99.75" customHeight="1">
      <c r="A38" s="7"/>
      <c r="B38" s="56">
        <v>2022</v>
      </c>
      <c r="C38" s="9" t="s">
        <v>263</v>
      </c>
      <c r="D38" s="41" t="s">
        <v>345</v>
      </c>
      <c r="E38" s="11">
        <v>12500</v>
      </c>
      <c r="F38" s="57">
        <v>44926</v>
      </c>
    </row>
    <row r="39" spans="1:6" ht="93">
      <c r="A39" s="7"/>
      <c r="B39" s="56">
        <v>2022</v>
      </c>
      <c r="C39" s="15" t="s">
        <v>331</v>
      </c>
      <c r="D39" s="41" t="s">
        <v>342</v>
      </c>
      <c r="E39" s="11">
        <v>12500</v>
      </c>
      <c r="F39" s="57">
        <v>44926</v>
      </c>
    </row>
    <row r="40" spans="2:6" ht="14.25">
      <c r="B40" s="62">
        <v>2022</v>
      </c>
      <c r="C40" s="43" t="s">
        <v>365</v>
      </c>
      <c r="D40" s="43" t="s">
        <v>439</v>
      </c>
      <c r="E40" s="42">
        <v>6650</v>
      </c>
      <c r="F40" s="43" t="s">
        <v>417</v>
      </c>
    </row>
    <row r="41" spans="2:6" ht="93">
      <c r="B41" s="56">
        <v>2022</v>
      </c>
      <c r="C41" s="9" t="s">
        <v>440</v>
      </c>
      <c r="D41" s="33" t="s">
        <v>342</v>
      </c>
      <c r="E41" s="11">
        <v>12500</v>
      </c>
      <c r="F41" s="57">
        <v>45199</v>
      </c>
    </row>
    <row r="42" spans="2:6" ht="93">
      <c r="B42" s="56">
        <v>2022</v>
      </c>
      <c r="C42" s="9" t="s">
        <v>441</v>
      </c>
      <c r="D42" s="33" t="s">
        <v>342</v>
      </c>
      <c r="E42" s="11">
        <v>12500</v>
      </c>
      <c r="F42" s="57">
        <v>45199</v>
      </c>
    </row>
    <row r="43" spans="2:6" ht="93">
      <c r="B43" s="56">
        <v>2022</v>
      </c>
      <c r="C43" s="9" t="s">
        <v>442</v>
      </c>
      <c r="D43" s="33" t="s">
        <v>342</v>
      </c>
      <c r="E43" s="11">
        <v>12500</v>
      </c>
      <c r="F43" s="57">
        <v>45199</v>
      </c>
    </row>
    <row r="44" spans="2:6" ht="93">
      <c r="B44" s="56">
        <v>2022</v>
      </c>
      <c r="C44" s="9" t="s">
        <v>443</v>
      </c>
      <c r="D44" s="33" t="s">
        <v>342</v>
      </c>
      <c r="E44" s="11">
        <v>12500</v>
      </c>
      <c r="F44" s="57">
        <v>45199</v>
      </c>
    </row>
    <row r="45" spans="2:6" ht="93">
      <c r="B45" s="56">
        <v>2022</v>
      </c>
      <c r="C45" s="9" t="s">
        <v>444</v>
      </c>
      <c r="D45" s="33" t="s">
        <v>342</v>
      </c>
      <c r="E45" s="11">
        <v>12500</v>
      </c>
      <c r="F45" s="57">
        <v>45199</v>
      </c>
    </row>
    <row r="46" spans="2:6" ht="93">
      <c r="B46" s="56">
        <v>2022</v>
      </c>
      <c r="C46" s="9" t="s">
        <v>445</v>
      </c>
      <c r="D46" s="33" t="s">
        <v>342</v>
      </c>
      <c r="E46" s="11">
        <v>12500</v>
      </c>
      <c r="F46" s="57">
        <v>45199</v>
      </c>
    </row>
    <row r="47" spans="2:6" ht="93">
      <c r="B47" s="56">
        <v>2022</v>
      </c>
      <c r="C47" s="9" t="s">
        <v>446</v>
      </c>
      <c r="D47" s="33" t="s">
        <v>342</v>
      </c>
      <c r="E47" s="11">
        <v>12500</v>
      </c>
      <c r="F47" s="57">
        <v>45199</v>
      </c>
    </row>
    <row r="48" spans="2:6" ht="93">
      <c r="B48" s="56">
        <v>2022</v>
      </c>
      <c r="C48" s="9" t="s">
        <v>447</v>
      </c>
      <c r="D48" s="33" t="s">
        <v>342</v>
      </c>
      <c r="E48" s="11">
        <v>12500</v>
      </c>
      <c r="F48" s="57">
        <v>45199</v>
      </c>
    </row>
    <row r="49" spans="2:6" ht="46.5">
      <c r="B49" s="56">
        <v>2022</v>
      </c>
      <c r="C49" s="56" t="s">
        <v>450</v>
      </c>
      <c r="D49" s="33" t="s">
        <v>453</v>
      </c>
      <c r="E49" s="21">
        <v>20000</v>
      </c>
      <c r="F49" s="29">
        <v>45291</v>
      </c>
    </row>
    <row r="50" spans="2:6" ht="30.75">
      <c r="B50" s="56">
        <v>2022</v>
      </c>
      <c r="C50" s="56" t="s">
        <v>451</v>
      </c>
      <c r="D50" s="33" t="s">
        <v>452</v>
      </c>
      <c r="E50" s="21">
        <v>30000</v>
      </c>
      <c r="F50" s="29">
        <v>45291</v>
      </c>
    </row>
    <row r="51" spans="2:6" ht="15">
      <c r="B51" s="54">
        <v>2022</v>
      </c>
      <c r="C51" s="9" t="s">
        <v>476</v>
      </c>
      <c r="D51" s="41" t="s">
        <v>477</v>
      </c>
      <c r="E51" s="21">
        <v>925</v>
      </c>
      <c r="F51" s="43" t="s">
        <v>417</v>
      </c>
    </row>
    <row r="52" spans="2:6" ht="14.25">
      <c r="B52" s="26"/>
      <c r="C52" s="26"/>
      <c r="D52" s="27"/>
      <c r="E52" s="28"/>
      <c r="F52" s="29"/>
    </row>
    <row r="53" spans="2:6" ht="14.25">
      <c r="B53" s="26"/>
      <c r="C53" s="26"/>
      <c r="D53" s="27"/>
      <c r="E53" s="28"/>
      <c r="F53" s="29"/>
    </row>
    <row r="54" spans="2:6" ht="14.25">
      <c r="B54" s="26"/>
      <c r="C54" s="26"/>
      <c r="D54" s="27"/>
      <c r="E54" s="28"/>
      <c r="F54" s="29"/>
    </row>
  </sheetData>
  <sheetProtection/>
  <autoFilter ref="A6:G51"/>
  <mergeCells count="4">
    <mergeCell ref="B1:F1"/>
    <mergeCell ref="B2:F2"/>
    <mergeCell ref="B3:F3"/>
    <mergeCell ref="B4:F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81"/>
  <sheetViews>
    <sheetView zoomScale="80" zoomScaleNormal="80" zoomScalePageLayoutView="0" workbookViewId="0" topLeftCell="A66">
      <selection activeCell="B67" sqref="B67:F81"/>
    </sheetView>
  </sheetViews>
  <sheetFormatPr defaultColWidth="9.140625" defaultRowHeight="15"/>
  <cols>
    <col min="1" max="1" width="9.140625" style="1" customWidth="1"/>
    <col min="2" max="2" width="14.140625" style="1" bestFit="1" customWidth="1"/>
    <col min="3" max="3" width="43.421875" style="1" bestFit="1" customWidth="1"/>
    <col min="4" max="4" width="71.00390625" style="1" customWidth="1"/>
    <col min="5" max="5" width="31.28125" style="32" customWidth="1"/>
    <col min="6" max="6" width="16.00390625" style="1" customWidth="1"/>
    <col min="7" max="16384" width="9.140625" style="1" customWidth="1"/>
  </cols>
  <sheetData>
    <row r="1" spans="2:6" ht="21">
      <c r="B1" s="67" t="s">
        <v>5</v>
      </c>
      <c r="C1" s="67"/>
      <c r="D1" s="67"/>
      <c r="E1" s="67"/>
      <c r="F1" s="67"/>
    </row>
    <row r="2" spans="2:6" ht="21">
      <c r="B2" s="67" t="s">
        <v>102</v>
      </c>
      <c r="C2" s="67"/>
      <c r="D2" s="67"/>
      <c r="E2" s="67"/>
      <c r="F2" s="67"/>
    </row>
    <row r="3" spans="2:6" ht="14.25">
      <c r="B3" s="68" t="s">
        <v>6</v>
      </c>
      <c r="C3" s="68"/>
      <c r="D3" s="68"/>
      <c r="E3" s="68"/>
      <c r="F3" s="68"/>
    </row>
    <row r="4" spans="2:6" ht="15">
      <c r="B4" s="69" t="s">
        <v>0</v>
      </c>
      <c r="C4" s="69"/>
      <c r="D4" s="69"/>
      <c r="E4" s="69"/>
      <c r="F4" s="69"/>
    </row>
    <row r="5" spans="4:5" ht="14.25">
      <c r="D5" s="2"/>
      <c r="E5" s="3"/>
    </row>
    <row r="6" spans="2:6" ht="28.5">
      <c r="B6" s="4" t="s">
        <v>7</v>
      </c>
      <c r="C6" s="4" t="s">
        <v>16</v>
      </c>
      <c r="D6" s="5" t="s">
        <v>26</v>
      </c>
      <c r="E6" s="6" t="s">
        <v>17</v>
      </c>
      <c r="F6" s="4" t="s">
        <v>1</v>
      </c>
    </row>
    <row r="7" spans="1:6" ht="76.5" customHeight="1">
      <c r="A7" s="7"/>
      <c r="B7" s="8">
        <v>2021</v>
      </c>
      <c r="C7" s="9" t="s">
        <v>113</v>
      </c>
      <c r="D7" s="10" t="s">
        <v>122</v>
      </c>
      <c r="E7" s="11">
        <v>19000</v>
      </c>
      <c r="F7" s="12">
        <v>44742</v>
      </c>
    </row>
    <row r="8" spans="1:6" ht="252" customHeight="1">
      <c r="A8" s="7"/>
      <c r="B8" s="8">
        <v>2021</v>
      </c>
      <c r="C8" s="9" t="s">
        <v>114</v>
      </c>
      <c r="D8" s="10" t="s">
        <v>125</v>
      </c>
      <c r="E8" s="11">
        <v>16000</v>
      </c>
      <c r="F8" s="12">
        <v>44742</v>
      </c>
    </row>
    <row r="9" spans="1:6" ht="99.75" customHeight="1">
      <c r="A9" s="7"/>
      <c r="B9" s="8">
        <v>2021</v>
      </c>
      <c r="C9" s="9" t="s">
        <v>117</v>
      </c>
      <c r="D9" s="10" t="s">
        <v>123</v>
      </c>
      <c r="E9" s="11">
        <v>16000</v>
      </c>
      <c r="F9" s="12">
        <v>44742</v>
      </c>
    </row>
    <row r="10" spans="1:6" ht="93">
      <c r="A10" s="7"/>
      <c r="B10" s="8">
        <v>2021</v>
      </c>
      <c r="C10" s="9" t="s">
        <v>119</v>
      </c>
      <c r="D10" s="10" t="s">
        <v>124</v>
      </c>
      <c r="E10" s="11">
        <v>17500</v>
      </c>
      <c r="F10" s="12">
        <v>44742</v>
      </c>
    </row>
    <row r="11" spans="1:6" ht="93">
      <c r="A11" s="7"/>
      <c r="B11" s="8">
        <v>2021</v>
      </c>
      <c r="C11" s="9" t="s">
        <v>119</v>
      </c>
      <c r="D11" s="10" t="s">
        <v>126</v>
      </c>
      <c r="E11" s="11">
        <v>10000</v>
      </c>
      <c r="F11" s="12">
        <v>44561</v>
      </c>
    </row>
    <row r="12" spans="1:6" ht="104.25" customHeight="1">
      <c r="A12" s="7"/>
      <c r="B12" s="8">
        <v>2021</v>
      </c>
      <c r="C12" s="9" t="s">
        <v>117</v>
      </c>
      <c r="D12" s="16" t="s">
        <v>127</v>
      </c>
      <c r="E12" s="21">
        <v>1000</v>
      </c>
      <c r="F12" s="12">
        <v>44561</v>
      </c>
    </row>
    <row r="13" spans="1:6" ht="94.5" customHeight="1">
      <c r="A13" s="7"/>
      <c r="B13" s="8">
        <v>2021</v>
      </c>
      <c r="C13" s="8" t="s">
        <v>128</v>
      </c>
      <c r="D13" s="10" t="s">
        <v>129</v>
      </c>
      <c r="E13" s="21">
        <v>16000</v>
      </c>
      <c r="F13" s="12">
        <v>44561</v>
      </c>
    </row>
    <row r="14" spans="1:6" ht="160.5" customHeight="1">
      <c r="A14" s="7"/>
      <c r="B14" s="8">
        <v>2021</v>
      </c>
      <c r="C14" s="9" t="s">
        <v>119</v>
      </c>
      <c r="D14" s="10" t="s">
        <v>130</v>
      </c>
      <c r="E14" s="21">
        <v>10000</v>
      </c>
      <c r="F14" s="12">
        <v>44561</v>
      </c>
    </row>
    <row r="15" spans="1:6" ht="186">
      <c r="A15" s="7"/>
      <c r="B15" s="8">
        <v>2021</v>
      </c>
      <c r="C15" s="9" t="s">
        <v>117</v>
      </c>
      <c r="D15" s="10" t="s">
        <v>131</v>
      </c>
      <c r="E15" s="21">
        <v>15000</v>
      </c>
      <c r="F15" s="12">
        <v>44561</v>
      </c>
    </row>
    <row r="16" spans="1:6" ht="232.5">
      <c r="A16" s="7"/>
      <c r="B16" s="8">
        <v>2021</v>
      </c>
      <c r="C16" s="9" t="s">
        <v>114</v>
      </c>
      <c r="D16" s="10" t="s">
        <v>132</v>
      </c>
      <c r="E16" s="21">
        <v>16000</v>
      </c>
      <c r="F16" s="12">
        <v>44561</v>
      </c>
    </row>
    <row r="17" spans="1:6" ht="154.5">
      <c r="A17" s="7"/>
      <c r="B17" s="8">
        <v>2021</v>
      </c>
      <c r="C17" s="9" t="s">
        <v>133</v>
      </c>
      <c r="D17" s="10" t="s">
        <v>134</v>
      </c>
      <c r="E17" s="21">
        <v>52000</v>
      </c>
      <c r="F17" s="12">
        <v>44712</v>
      </c>
    </row>
    <row r="18" spans="1:6" ht="75.75" customHeight="1">
      <c r="A18" s="7"/>
      <c r="B18" s="8">
        <v>2021</v>
      </c>
      <c r="C18" s="15" t="s">
        <v>113</v>
      </c>
      <c r="D18" s="10" t="s">
        <v>135</v>
      </c>
      <c r="E18" s="23">
        <v>15000</v>
      </c>
      <c r="F18" s="24">
        <v>44530</v>
      </c>
    </row>
    <row r="19" spans="1:6" ht="72.75" customHeight="1">
      <c r="A19" s="7"/>
      <c r="B19" s="8">
        <v>2021</v>
      </c>
      <c r="C19" s="15" t="s">
        <v>156</v>
      </c>
      <c r="D19" s="22" t="s">
        <v>155</v>
      </c>
      <c r="E19" s="23">
        <v>36700</v>
      </c>
      <c r="F19" s="12">
        <v>44742</v>
      </c>
    </row>
    <row r="20" spans="1:6" ht="105.75" customHeight="1">
      <c r="A20" s="7"/>
      <c r="B20" s="8">
        <v>2021</v>
      </c>
      <c r="C20" s="9" t="s">
        <v>157</v>
      </c>
      <c r="D20" s="10" t="s">
        <v>158</v>
      </c>
      <c r="E20" s="21">
        <v>9000</v>
      </c>
      <c r="F20" s="12">
        <v>44742</v>
      </c>
    </row>
    <row r="21" spans="1:6" ht="30.75">
      <c r="A21" s="7"/>
      <c r="B21" s="14">
        <v>2021</v>
      </c>
      <c r="C21" s="15" t="s">
        <v>160</v>
      </c>
      <c r="D21" s="22" t="s">
        <v>161</v>
      </c>
      <c r="E21" s="25">
        <v>4000</v>
      </c>
      <c r="F21" s="24">
        <v>44377</v>
      </c>
    </row>
    <row r="22" spans="1:6" ht="61.5">
      <c r="A22" s="7"/>
      <c r="B22" s="8">
        <v>2021</v>
      </c>
      <c r="C22" s="15" t="s">
        <v>160</v>
      </c>
      <c r="D22" s="22" t="s">
        <v>162</v>
      </c>
      <c r="E22" s="23">
        <v>5000</v>
      </c>
      <c r="F22" s="24">
        <v>44561</v>
      </c>
    </row>
    <row r="23" spans="1:6" ht="46.5">
      <c r="A23" s="7"/>
      <c r="B23" s="8">
        <v>2021</v>
      </c>
      <c r="C23" s="15" t="s">
        <v>160</v>
      </c>
      <c r="D23" s="22" t="s">
        <v>163</v>
      </c>
      <c r="E23" s="23">
        <v>3000</v>
      </c>
      <c r="F23" s="24">
        <v>44377</v>
      </c>
    </row>
    <row r="24" spans="1:6" ht="46.5">
      <c r="A24" s="7"/>
      <c r="B24" s="8">
        <v>2021</v>
      </c>
      <c r="C24" s="15" t="s">
        <v>160</v>
      </c>
      <c r="D24" s="22" t="s">
        <v>164</v>
      </c>
      <c r="E24" s="25">
        <v>3000</v>
      </c>
      <c r="F24" s="24">
        <v>44561</v>
      </c>
    </row>
    <row r="25" spans="1:6" ht="30.75">
      <c r="A25" s="7"/>
      <c r="B25" s="14">
        <v>2021</v>
      </c>
      <c r="C25" s="15" t="s">
        <v>192</v>
      </c>
      <c r="D25" s="22" t="s">
        <v>198</v>
      </c>
      <c r="E25" s="25">
        <v>9000</v>
      </c>
      <c r="F25" s="24" t="s">
        <v>199</v>
      </c>
    </row>
    <row r="26" spans="1:6" ht="30.75">
      <c r="A26" s="7"/>
      <c r="B26" s="14">
        <v>2021</v>
      </c>
      <c r="C26" s="15" t="s">
        <v>200</v>
      </c>
      <c r="D26" s="22" t="s">
        <v>201</v>
      </c>
      <c r="E26" s="25" t="s">
        <v>207</v>
      </c>
      <c r="F26" s="24" t="s">
        <v>208</v>
      </c>
    </row>
    <row r="27" spans="1:6" ht="30.75">
      <c r="A27" s="7"/>
      <c r="B27" s="14">
        <v>2021</v>
      </c>
      <c r="C27" s="15" t="s">
        <v>200</v>
      </c>
      <c r="D27" s="22" t="s">
        <v>201</v>
      </c>
      <c r="E27" s="25" t="s">
        <v>209</v>
      </c>
      <c r="F27" s="24" t="s">
        <v>199</v>
      </c>
    </row>
    <row r="28" spans="1:6" ht="30.75">
      <c r="A28" s="7"/>
      <c r="B28" s="14">
        <v>2021</v>
      </c>
      <c r="C28" s="15" t="s">
        <v>210</v>
      </c>
      <c r="D28" s="22" t="s">
        <v>220</v>
      </c>
      <c r="E28" s="25" t="s">
        <v>221</v>
      </c>
      <c r="F28" s="24" t="s">
        <v>199</v>
      </c>
    </row>
    <row r="29" spans="1:6" ht="15">
      <c r="A29" s="7"/>
      <c r="B29" s="14">
        <v>2021</v>
      </c>
      <c r="C29" s="15" t="s">
        <v>222</v>
      </c>
      <c r="D29" s="22" t="s">
        <v>177</v>
      </c>
      <c r="E29" s="25">
        <v>13500</v>
      </c>
      <c r="F29" s="24" t="s">
        <v>199</v>
      </c>
    </row>
    <row r="30" spans="1:6" ht="30.75">
      <c r="A30" s="7"/>
      <c r="B30" s="14">
        <v>2021</v>
      </c>
      <c r="C30" s="15" t="s">
        <v>227</v>
      </c>
      <c r="D30" s="22" t="s">
        <v>228</v>
      </c>
      <c r="E30" s="25">
        <v>18750</v>
      </c>
      <c r="F30" s="24" t="s">
        <v>232</v>
      </c>
    </row>
    <row r="31" spans="1:6" ht="30.75">
      <c r="A31" s="7"/>
      <c r="B31" s="14">
        <v>2021</v>
      </c>
      <c r="C31" s="15" t="s">
        <v>227</v>
      </c>
      <c r="D31" s="10" t="s">
        <v>228</v>
      </c>
      <c r="E31" s="11">
        <v>8000</v>
      </c>
      <c r="F31" s="12" t="s">
        <v>199</v>
      </c>
    </row>
    <row r="32" spans="1:6" ht="15">
      <c r="A32" s="7"/>
      <c r="B32" s="14">
        <v>2021</v>
      </c>
      <c r="C32" s="15" t="s">
        <v>233</v>
      </c>
      <c r="D32" s="10" t="s">
        <v>234</v>
      </c>
      <c r="E32" s="11">
        <v>6600</v>
      </c>
      <c r="F32" s="12" t="s">
        <v>199</v>
      </c>
    </row>
    <row r="33" spans="1:6" ht="99.75" customHeight="1">
      <c r="A33" s="7"/>
      <c r="B33" s="14">
        <v>2021</v>
      </c>
      <c r="C33" s="15" t="s">
        <v>236</v>
      </c>
      <c r="D33" s="10" t="s">
        <v>186</v>
      </c>
      <c r="E33" s="11" t="s">
        <v>217</v>
      </c>
      <c r="F33" s="12" t="s">
        <v>208</v>
      </c>
    </row>
    <row r="34" spans="1:6" ht="46.5">
      <c r="A34" s="7"/>
      <c r="B34" s="14">
        <v>2021</v>
      </c>
      <c r="C34" s="15" t="s">
        <v>237</v>
      </c>
      <c r="D34" s="22" t="s">
        <v>238</v>
      </c>
      <c r="E34" s="25">
        <v>15000</v>
      </c>
      <c r="F34" s="24" t="s">
        <v>208</v>
      </c>
    </row>
    <row r="35" spans="2:6" ht="28.5">
      <c r="B35" s="26">
        <v>2021</v>
      </c>
      <c r="C35" s="26" t="s">
        <v>237</v>
      </c>
      <c r="D35" s="27" t="s">
        <v>240</v>
      </c>
      <c r="E35" s="28">
        <v>15000</v>
      </c>
      <c r="F35" s="27" t="s">
        <v>199</v>
      </c>
    </row>
    <row r="36" spans="2:6" ht="43.5">
      <c r="B36" s="26">
        <v>2021</v>
      </c>
      <c r="C36" s="26" t="s">
        <v>241</v>
      </c>
      <c r="D36" s="27" t="s">
        <v>242</v>
      </c>
      <c r="E36" s="28">
        <v>10000</v>
      </c>
      <c r="F36" s="29" t="s">
        <v>208</v>
      </c>
    </row>
    <row r="37" spans="2:6" ht="43.5">
      <c r="B37" s="26">
        <v>2021</v>
      </c>
      <c r="C37" s="26" t="s">
        <v>241</v>
      </c>
      <c r="D37" s="27" t="s">
        <v>243</v>
      </c>
      <c r="E37" s="28">
        <v>10000</v>
      </c>
      <c r="F37" s="29" t="s">
        <v>199</v>
      </c>
    </row>
    <row r="38" spans="2:6" ht="28.5">
      <c r="B38" s="26">
        <v>2021</v>
      </c>
      <c r="C38" s="26" t="s">
        <v>244</v>
      </c>
      <c r="D38" s="27" t="s">
        <v>245</v>
      </c>
      <c r="E38" s="28">
        <v>10000</v>
      </c>
      <c r="F38" s="29" t="s">
        <v>208</v>
      </c>
    </row>
    <row r="39" spans="2:6" ht="14.25">
      <c r="B39" s="26">
        <v>2021</v>
      </c>
      <c r="C39" s="26" t="s">
        <v>244</v>
      </c>
      <c r="D39" s="27" t="s">
        <v>246</v>
      </c>
      <c r="E39" s="28">
        <v>10000</v>
      </c>
      <c r="F39" s="29" t="s">
        <v>199</v>
      </c>
    </row>
    <row r="40" spans="2:6" ht="28.5">
      <c r="B40" s="26">
        <v>2021</v>
      </c>
      <c r="C40" s="26" t="s">
        <v>247</v>
      </c>
      <c r="D40" s="27" t="s">
        <v>248</v>
      </c>
      <c r="E40" s="28">
        <v>10000</v>
      </c>
      <c r="F40" s="29" t="s">
        <v>208</v>
      </c>
    </row>
    <row r="41" spans="2:6" ht="14.25">
      <c r="B41" s="26">
        <v>2021</v>
      </c>
      <c r="C41" s="26" t="s">
        <v>247</v>
      </c>
      <c r="D41" s="27" t="s">
        <v>249</v>
      </c>
      <c r="E41" s="30">
        <v>10000</v>
      </c>
      <c r="F41" s="31" t="s">
        <v>199</v>
      </c>
    </row>
    <row r="42" spans="2:6" ht="28.5">
      <c r="B42" s="26">
        <v>2021</v>
      </c>
      <c r="C42" s="26" t="s">
        <v>251</v>
      </c>
      <c r="D42" s="27" t="s">
        <v>250</v>
      </c>
      <c r="E42" s="28">
        <v>10000</v>
      </c>
      <c r="F42" s="29" t="s">
        <v>199</v>
      </c>
    </row>
    <row r="43" spans="2:6" ht="14.25">
      <c r="B43" s="26">
        <v>2021</v>
      </c>
      <c r="C43" s="26" t="s">
        <v>253</v>
      </c>
      <c r="D43" s="27" t="s">
        <v>254</v>
      </c>
      <c r="E43" s="28">
        <v>31500</v>
      </c>
      <c r="F43" s="39">
        <v>44377</v>
      </c>
    </row>
    <row r="44" spans="2:6" ht="28.5">
      <c r="B44" s="26">
        <v>2021</v>
      </c>
      <c r="C44" s="26" t="s">
        <v>255</v>
      </c>
      <c r="D44" s="27" t="s">
        <v>256</v>
      </c>
      <c r="E44" s="28">
        <v>16200</v>
      </c>
      <c r="F44" s="39">
        <v>44377</v>
      </c>
    </row>
    <row r="45" spans="2:6" ht="14.25">
      <c r="B45" s="26">
        <v>2021</v>
      </c>
      <c r="C45" s="26" t="s">
        <v>253</v>
      </c>
      <c r="D45" s="27" t="s">
        <v>254</v>
      </c>
      <c r="E45" s="28">
        <v>31500</v>
      </c>
      <c r="F45" s="39">
        <v>44561</v>
      </c>
    </row>
    <row r="46" spans="2:6" ht="28.5">
      <c r="B46" s="26">
        <v>2021</v>
      </c>
      <c r="C46" s="26" t="s">
        <v>255</v>
      </c>
      <c r="D46" s="27" t="s">
        <v>256</v>
      </c>
      <c r="E46" s="28">
        <v>16200</v>
      </c>
      <c r="F46" s="39">
        <v>44561</v>
      </c>
    </row>
    <row r="47" spans="2:7" ht="14.25">
      <c r="B47" s="26">
        <v>2021</v>
      </c>
      <c r="C47" s="26" t="s">
        <v>257</v>
      </c>
      <c r="D47" s="27" t="s">
        <v>258</v>
      </c>
      <c r="E47" s="28">
        <v>16400</v>
      </c>
      <c r="F47" s="39">
        <v>44561</v>
      </c>
      <c r="G47" s="1">
        <f>1400*12</f>
        <v>16800</v>
      </c>
    </row>
    <row r="48" spans="2:6" ht="14.25">
      <c r="B48" s="45">
        <v>2021</v>
      </c>
      <c r="C48" s="49" t="s">
        <v>276</v>
      </c>
      <c r="D48" s="46" t="s">
        <v>277</v>
      </c>
      <c r="E48" s="47">
        <v>17200</v>
      </c>
      <c r="F48" s="48">
        <v>44449</v>
      </c>
    </row>
    <row r="49" spans="2:6" ht="28.5">
      <c r="B49" s="45">
        <v>2021</v>
      </c>
      <c r="C49" s="46" t="s">
        <v>279</v>
      </c>
      <c r="D49" s="46" t="s">
        <v>272</v>
      </c>
      <c r="E49" s="47">
        <v>15600</v>
      </c>
      <c r="F49" s="48">
        <v>44377</v>
      </c>
    </row>
    <row r="50" spans="2:6" ht="28.5">
      <c r="B50" s="45">
        <v>2021</v>
      </c>
      <c r="C50" s="46" t="s">
        <v>282</v>
      </c>
      <c r="D50" s="46" t="s">
        <v>272</v>
      </c>
      <c r="E50" s="47">
        <v>15600</v>
      </c>
      <c r="F50" s="48">
        <v>44377</v>
      </c>
    </row>
    <row r="51" spans="2:6" ht="43.5">
      <c r="B51" s="45">
        <v>2021</v>
      </c>
      <c r="C51" s="46" t="s">
        <v>283</v>
      </c>
      <c r="D51" s="46" t="s">
        <v>272</v>
      </c>
      <c r="E51" s="47">
        <v>15600</v>
      </c>
      <c r="F51" s="48" t="s">
        <v>309</v>
      </c>
    </row>
    <row r="52" spans="2:6" ht="28.5">
      <c r="B52" s="45">
        <v>2021</v>
      </c>
      <c r="C52" s="46" t="s">
        <v>286</v>
      </c>
      <c r="D52" s="46" t="s">
        <v>272</v>
      </c>
      <c r="E52" s="47">
        <v>23250</v>
      </c>
      <c r="F52" s="48">
        <v>44196</v>
      </c>
    </row>
    <row r="53" spans="2:6" ht="28.5">
      <c r="B53" s="45">
        <v>2021</v>
      </c>
      <c r="C53" s="46" t="s">
        <v>286</v>
      </c>
      <c r="D53" s="46" t="s">
        <v>272</v>
      </c>
      <c r="E53" s="47">
        <v>15600</v>
      </c>
      <c r="F53" s="48">
        <v>44377</v>
      </c>
    </row>
    <row r="54" spans="2:6" ht="14.25">
      <c r="B54" s="45">
        <v>2021</v>
      </c>
      <c r="C54" s="49" t="s">
        <v>310</v>
      </c>
      <c r="D54" s="46" t="s">
        <v>311</v>
      </c>
      <c r="E54" s="47">
        <v>2000</v>
      </c>
      <c r="F54" s="48">
        <v>44444</v>
      </c>
    </row>
    <row r="55" spans="2:6" ht="28.5">
      <c r="B55" s="45">
        <v>2021</v>
      </c>
      <c r="C55" s="46" t="s">
        <v>289</v>
      </c>
      <c r="D55" s="46" t="s">
        <v>272</v>
      </c>
      <c r="E55" s="47">
        <v>15600</v>
      </c>
      <c r="F55" s="48">
        <v>44377</v>
      </c>
    </row>
    <row r="56" spans="2:6" ht="123.75">
      <c r="B56" s="56">
        <v>2021</v>
      </c>
      <c r="C56" s="56" t="s">
        <v>325</v>
      </c>
      <c r="D56" s="41" t="s">
        <v>326</v>
      </c>
      <c r="E56" s="21">
        <v>20000</v>
      </c>
      <c r="F56" s="57">
        <v>44499</v>
      </c>
    </row>
    <row r="57" spans="2:6" ht="108">
      <c r="B57" s="56">
        <v>2021</v>
      </c>
      <c r="C57" s="56" t="s">
        <v>314</v>
      </c>
      <c r="D57" s="41" t="s">
        <v>327</v>
      </c>
      <c r="E57" s="21">
        <v>9000</v>
      </c>
      <c r="F57" s="57">
        <v>44499</v>
      </c>
    </row>
    <row r="58" spans="2:6" ht="93">
      <c r="B58" s="56">
        <v>2021</v>
      </c>
      <c r="C58" s="56" t="s">
        <v>328</v>
      </c>
      <c r="D58" s="41" t="s">
        <v>329</v>
      </c>
      <c r="E58" s="21">
        <v>9000</v>
      </c>
      <c r="F58" s="57">
        <v>44499</v>
      </c>
    </row>
    <row r="59" spans="2:6" ht="93">
      <c r="B59" s="56">
        <v>2021</v>
      </c>
      <c r="C59" s="9" t="s">
        <v>330</v>
      </c>
      <c r="D59" s="41" t="s">
        <v>329</v>
      </c>
      <c r="E59" s="21">
        <v>9000</v>
      </c>
      <c r="F59" s="57">
        <v>44499</v>
      </c>
    </row>
    <row r="60" spans="2:6" ht="108">
      <c r="B60" s="56">
        <v>2021</v>
      </c>
      <c r="C60" s="15" t="s">
        <v>331</v>
      </c>
      <c r="D60" s="41" t="s">
        <v>332</v>
      </c>
      <c r="E60" s="21">
        <v>9000</v>
      </c>
      <c r="F60" s="57">
        <v>44499</v>
      </c>
    </row>
    <row r="61" spans="2:6" ht="108">
      <c r="B61" s="56">
        <v>2021</v>
      </c>
      <c r="C61" s="15" t="s">
        <v>263</v>
      </c>
      <c r="D61" s="41" t="s">
        <v>333</v>
      </c>
      <c r="E61" s="21">
        <v>9000</v>
      </c>
      <c r="F61" s="57">
        <v>44499</v>
      </c>
    </row>
    <row r="62" spans="2:6" ht="77.25">
      <c r="B62" s="56">
        <v>2021</v>
      </c>
      <c r="C62" s="9" t="s">
        <v>322</v>
      </c>
      <c r="D62" s="41" t="s">
        <v>334</v>
      </c>
      <c r="E62" s="21">
        <v>9000</v>
      </c>
      <c r="F62" s="57">
        <v>44499</v>
      </c>
    </row>
    <row r="63" spans="2:6" ht="108">
      <c r="B63" s="56">
        <v>2021</v>
      </c>
      <c r="C63" s="15" t="s">
        <v>335</v>
      </c>
      <c r="D63" s="41" t="s">
        <v>336</v>
      </c>
      <c r="E63" s="23">
        <v>9000</v>
      </c>
      <c r="F63" s="57">
        <v>44499</v>
      </c>
    </row>
    <row r="64" spans="2:6" ht="93">
      <c r="B64" s="56">
        <v>2021</v>
      </c>
      <c r="C64" s="9" t="s">
        <v>318</v>
      </c>
      <c r="D64" s="33" t="s">
        <v>337</v>
      </c>
      <c r="E64" s="23">
        <v>9000</v>
      </c>
      <c r="F64" s="57">
        <v>44499</v>
      </c>
    </row>
    <row r="65" spans="2:6" ht="46.5">
      <c r="B65" s="56">
        <v>2021</v>
      </c>
      <c r="C65" s="15" t="s">
        <v>338</v>
      </c>
      <c r="D65" s="58" t="s">
        <v>339</v>
      </c>
      <c r="E65" s="23">
        <v>6500</v>
      </c>
      <c r="F65" s="55">
        <v>44561</v>
      </c>
    </row>
    <row r="66" spans="2:6" ht="30.75">
      <c r="B66" s="56">
        <v>2021</v>
      </c>
      <c r="C66" s="15" t="s">
        <v>340</v>
      </c>
      <c r="D66" s="58" t="s">
        <v>341</v>
      </c>
      <c r="E66" s="23">
        <v>10000</v>
      </c>
      <c r="F66" s="55">
        <v>44561</v>
      </c>
    </row>
    <row r="67" spans="2:6" ht="14.25">
      <c r="B67" s="62">
        <v>2021</v>
      </c>
      <c r="C67" s="43" t="s">
        <v>415</v>
      </c>
      <c r="D67" s="43" t="s">
        <v>416</v>
      </c>
      <c r="E67" s="42">
        <v>1564.81</v>
      </c>
      <c r="F67" s="43" t="s">
        <v>417</v>
      </c>
    </row>
    <row r="68" spans="2:6" ht="14.25">
      <c r="B68" s="43">
        <v>2021</v>
      </c>
      <c r="C68" s="43" t="s">
        <v>418</v>
      </c>
      <c r="D68" s="43" t="s">
        <v>419</v>
      </c>
      <c r="E68" s="65">
        <v>375</v>
      </c>
      <c r="F68" s="43" t="s">
        <v>420</v>
      </c>
    </row>
    <row r="69" spans="2:6" ht="14.25">
      <c r="B69" s="43">
        <v>2021</v>
      </c>
      <c r="C69" s="43" t="s">
        <v>40</v>
      </c>
      <c r="D69" s="43" t="s">
        <v>421</v>
      </c>
      <c r="E69" s="65">
        <v>4500</v>
      </c>
      <c r="F69" s="43" t="s">
        <v>371</v>
      </c>
    </row>
    <row r="70" spans="2:6" ht="14.25">
      <c r="B70" s="43">
        <v>2021</v>
      </c>
      <c r="C70" s="43" t="s">
        <v>365</v>
      </c>
      <c r="D70" s="43" t="s">
        <v>422</v>
      </c>
      <c r="E70" s="65">
        <v>2200</v>
      </c>
      <c r="F70" s="43" t="s">
        <v>423</v>
      </c>
    </row>
    <row r="71" spans="2:6" ht="14.25">
      <c r="B71" s="43">
        <v>2021</v>
      </c>
      <c r="C71" s="43" t="s">
        <v>352</v>
      </c>
      <c r="D71" s="43" t="s">
        <v>424</v>
      </c>
      <c r="E71" s="65">
        <v>2250</v>
      </c>
      <c r="F71" s="43" t="s">
        <v>425</v>
      </c>
    </row>
    <row r="72" spans="2:6" ht="14.25">
      <c r="B72" s="43">
        <v>2021</v>
      </c>
      <c r="C72" s="43" t="s">
        <v>352</v>
      </c>
      <c r="D72" s="43" t="s">
        <v>424</v>
      </c>
      <c r="E72" s="65">
        <v>13500</v>
      </c>
      <c r="F72" s="43" t="s">
        <v>423</v>
      </c>
    </row>
    <row r="73" spans="2:6" ht="14.25">
      <c r="B73" s="43">
        <v>2021</v>
      </c>
      <c r="C73" s="43" t="s">
        <v>369</v>
      </c>
      <c r="D73" s="43" t="s">
        <v>426</v>
      </c>
      <c r="E73" s="65">
        <v>2950</v>
      </c>
      <c r="F73" s="43" t="s">
        <v>411</v>
      </c>
    </row>
    <row r="74" spans="2:6" ht="14.25">
      <c r="B74" s="43">
        <v>2021</v>
      </c>
      <c r="C74" s="43" t="s">
        <v>369</v>
      </c>
      <c r="D74" s="43" t="s">
        <v>427</v>
      </c>
      <c r="E74" s="65">
        <v>10750</v>
      </c>
      <c r="F74" s="43" t="s">
        <v>423</v>
      </c>
    </row>
    <row r="75" spans="2:6" ht="14.25">
      <c r="B75" s="43">
        <v>2021</v>
      </c>
      <c r="C75" s="43" t="s">
        <v>418</v>
      </c>
      <c r="D75" s="43" t="s">
        <v>428</v>
      </c>
      <c r="E75" s="65">
        <v>125</v>
      </c>
      <c r="F75" s="43" t="s">
        <v>429</v>
      </c>
    </row>
    <row r="76" spans="2:6" ht="14.25">
      <c r="B76" s="43">
        <v>2021</v>
      </c>
      <c r="C76" s="43" t="s">
        <v>418</v>
      </c>
      <c r="D76" s="43" t="s">
        <v>428</v>
      </c>
      <c r="E76" s="65">
        <v>125</v>
      </c>
      <c r="F76" s="43" t="s">
        <v>429</v>
      </c>
    </row>
    <row r="77" spans="2:6" ht="14.25">
      <c r="B77" s="43">
        <v>2021</v>
      </c>
      <c r="C77" s="43" t="s">
        <v>430</v>
      </c>
      <c r="D77" s="43" t="s">
        <v>431</v>
      </c>
      <c r="E77" s="65">
        <v>220</v>
      </c>
      <c r="F77" s="43" t="s">
        <v>432</v>
      </c>
    </row>
    <row r="78" spans="2:6" ht="14.25">
      <c r="B78" s="43">
        <v>2021</v>
      </c>
      <c r="C78" s="43" t="s">
        <v>365</v>
      </c>
      <c r="D78" s="43" t="s">
        <v>433</v>
      </c>
      <c r="E78" s="65">
        <v>4700</v>
      </c>
      <c r="F78" s="43" t="s">
        <v>434</v>
      </c>
    </row>
    <row r="79" spans="2:6" ht="14.25">
      <c r="B79" s="43">
        <v>2021</v>
      </c>
      <c r="C79" s="43" t="s">
        <v>365</v>
      </c>
      <c r="D79" s="43" t="s">
        <v>435</v>
      </c>
      <c r="E79" s="65">
        <v>15750</v>
      </c>
      <c r="F79" s="43" t="s">
        <v>432</v>
      </c>
    </row>
    <row r="80" spans="2:6" ht="14.25">
      <c r="B80" s="43">
        <v>2021</v>
      </c>
      <c r="C80" s="43" t="s">
        <v>369</v>
      </c>
      <c r="D80" s="43" t="s">
        <v>436</v>
      </c>
      <c r="E80" s="65">
        <v>12700</v>
      </c>
      <c r="F80" s="43" t="s">
        <v>199</v>
      </c>
    </row>
    <row r="81" spans="2:6" ht="14.25">
      <c r="B81" s="43">
        <v>2021</v>
      </c>
      <c r="C81" s="43" t="s">
        <v>398</v>
      </c>
      <c r="D81" s="43" t="s">
        <v>437</v>
      </c>
      <c r="E81" s="65">
        <v>2300</v>
      </c>
      <c r="F81" s="43" t="s">
        <v>438</v>
      </c>
    </row>
  </sheetData>
  <sheetProtection/>
  <mergeCells count="4">
    <mergeCell ref="B1:F1"/>
    <mergeCell ref="B2:F2"/>
    <mergeCell ref="B3:F3"/>
    <mergeCell ref="B4:F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81"/>
  <sheetViews>
    <sheetView zoomScale="70" zoomScaleNormal="70" zoomScalePageLayoutView="0" workbookViewId="0" topLeftCell="A66">
      <selection activeCell="B69" sqref="B69:F81"/>
    </sheetView>
  </sheetViews>
  <sheetFormatPr defaultColWidth="9.140625" defaultRowHeight="15"/>
  <cols>
    <col min="1" max="1" width="9.140625" style="1" customWidth="1"/>
    <col min="2" max="2" width="14.140625" style="1" bestFit="1" customWidth="1"/>
    <col min="3" max="3" width="43.421875" style="1" bestFit="1" customWidth="1"/>
    <col min="4" max="4" width="71.00390625" style="1" customWidth="1"/>
    <col min="5" max="5" width="31.28125" style="32" customWidth="1"/>
    <col min="6" max="6" width="16.00390625" style="34" customWidth="1"/>
    <col min="7" max="16384" width="9.140625" style="1" customWidth="1"/>
  </cols>
  <sheetData>
    <row r="1" spans="2:6" ht="21">
      <c r="B1" s="67" t="s">
        <v>5</v>
      </c>
      <c r="C1" s="67"/>
      <c r="D1" s="67"/>
      <c r="E1" s="67"/>
      <c r="F1" s="67"/>
    </row>
    <row r="2" spans="2:6" ht="21">
      <c r="B2" s="67" t="s">
        <v>102</v>
      </c>
      <c r="C2" s="67"/>
      <c r="D2" s="67"/>
      <c r="E2" s="67"/>
      <c r="F2" s="67"/>
    </row>
    <row r="3" spans="2:6" ht="14.25">
      <c r="B3" s="68" t="s">
        <v>6</v>
      </c>
      <c r="C3" s="68"/>
      <c r="D3" s="68"/>
      <c r="E3" s="68"/>
      <c r="F3" s="68"/>
    </row>
    <row r="4" spans="2:6" ht="15">
      <c r="B4" s="69" t="s">
        <v>0</v>
      </c>
      <c r="C4" s="69"/>
      <c r="D4" s="69"/>
      <c r="E4" s="69"/>
      <c r="F4" s="69"/>
    </row>
    <row r="5" spans="4:5" ht="14.25">
      <c r="D5" s="2"/>
      <c r="E5" s="3"/>
    </row>
    <row r="6" spans="2:6" ht="28.5">
      <c r="B6" s="4" t="s">
        <v>7</v>
      </c>
      <c r="C6" s="4" t="s">
        <v>16</v>
      </c>
      <c r="D6" s="5" t="s">
        <v>26</v>
      </c>
      <c r="E6" s="6" t="s">
        <v>17</v>
      </c>
      <c r="F6" s="35" t="s">
        <v>1</v>
      </c>
    </row>
    <row r="7" spans="2:6" s="7" customFormat="1" ht="409.5">
      <c r="B7" s="8">
        <v>2020</v>
      </c>
      <c r="C7" s="9" t="s">
        <v>114</v>
      </c>
      <c r="D7" s="10" t="s">
        <v>146</v>
      </c>
      <c r="E7" s="11">
        <v>32000</v>
      </c>
      <c r="F7" s="36">
        <v>44377</v>
      </c>
    </row>
    <row r="8" spans="2:6" s="7" customFormat="1" ht="99.75" customHeight="1">
      <c r="B8" s="8">
        <v>2020</v>
      </c>
      <c r="C8" s="9" t="s">
        <v>117</v>
      </c>
      <c r="D8" s="10" t="s">
        <v>139</v>
      </c>
      <c r="E8" s="11">
        <v>40000</v>
      </c>
      <c r="F8" s="36">
        <v>44377</v>
      </c>
    </row>
    <row r="9" spans="2:6" s="7" customFormat="1" ht="201">
      <c r="B9" s="8">
        <v>2020</v>
      </c>
      <c r="C9" s="9" t="s">
        <v>119</v>
      </c>
      <c r="D9" s="10" t="s">
        <v>147</v>
      </c>
      <c r="E9" s="11">
        <v>35000</v>
      </c>
      <c r="F9" s="36">
        <v>44377</v>
      </c>
    </row>
    <row r="10" spans="2:6" s="7" customFormat="1" ht="139.5">
      <c r="B10" s="8">
        <v>2020</v>
      </c>
      <c r="C10" s="8" t="s">
        <v>128</v>
      </c>
      <c r="D10" s="10" t="s">
        <v>141</v>
      </c>
      <c r="E10" s="21">
        <v>27500</v>
      </c>
      <c r="F10" s="36" t="s">
        <v>140</v>
      </c>
    </row>
    <row r="11" spans="2:6" s="7" customFormat="1" ht="160.5" customHeight="1">
      <c r="B11" s="8">
        <v>2020</v>
      </c>
      <c r="C11" s="9" t="s">
        <v>119</v>
      </c>
      <c r="D11" s="10" t="s">
        <v>148</v>
      </c>
      <c r="E11" s="21">
        <v>25000</v>
      </c>
      <c r="F11" s="36">
        <v>44377</v>
      </c>
    </row>
    <row r="12" spans="2:6" s="7" customFormat="1" ht="123.75">
      <c r="B12" s="8">
        <v>2020</v>
      </c>
      <c r="C12" s="9" t="s">
        <v>117</v>
      </c>
      <c r="D12" s="10" t="s">
        <v>139</v>
      </c>
      <c r="E12" s="21">
        <v>40000</v>
      </c>
      <c r="F12" s="36">
        <v>44377</v>
      </c>
    </row>
    <row r="13" spans="2:6" s="7" customFormat="1" ht="61.5">
      <c r="B13" s="8">
        <v>2020</v>
      </c>
      <c r="C13" s="9" t="s">
        <v>133</v>
      </c>
      <c r="D13" s="10" t="s">
        <v>136</v>
      </c>
      <c r="E13" s="21">
        <v>26000</v>
      </c>
      <c r="F13" s="36">
        <v>44347</v>
      </c>
    </row>
    <row r="14" spans="1:6" ht="154.5">
      <c r="A14" s="7"/>
      <c r="B14" s="8">
        <v>2020</v>
      </c>
      <c r="C14" s="15" t="s">
        <v>137</v>
      </c>
      <c r="D14" s="10" t="s">
        <v>138</v>
      </c>
      <c r="E14" s="23">
        <v>15500</v>
      </c>
      <c r="F14" s="36">
        <v>44347</v>
      </c>
    </row>
    <row r="15" spans="1:6" ht="279">
      <c r="A15" s="7"/>
      <c r="B15" s="8">
        <v>2020</v>
      </c>
      <c r="C15" s="15" t="s">
        <v>142</v>
      </c>
      <c r="D15" s="22" t="s">
        <v>143</v>
      </c>
      <c r="E15" s="23">
        <v>30000</v>
      </c>
      <c r="F15" s="37">
        <v>44377</v>
      </c>
    </row>
    <row r="16" spans="1:6" ht="105.75" customHeight="1">
      <c r="A16" s="7"/>
      <c r="B16" s="8">
        <v>2020</v>
      </c>
      <c r="C16" s="9" t="s">
        <v>144</v>
      </c>
      <c r="D16" s="10" t="s">
        <v>145</v>
      </c>
      <c r="E16" s="21">
        <v>30000</v>
      </c>
      <c r="F16" s="36">
        <v>44377</v>
      </c>
    </row>
    <row r="17" spans="1:6" ht="93">
      <c r="A17" s="7"/>
      <c r="B17" s="8">
        <v>2020</v>
      </c>
      <c r="C17" s="15" t="s">
        <v>149</v>
      </c>
      <c r="D17" s="22" t="s">
        <v>150</v>
      </c>
      <c r="E17" s="23">
        <v>37000</v>
      </c>
      <c r="F17" s="36">
        <v>44377</v>
      </c>
    </row>
    <row r="18" spans="1:6" ht="123.75">
      <c r="A18" s="7"/>
      <c r="B18" s="8">
        <v>2020</v>
      </c>
      <c r="C18" s="15" t="s">
        <v>114</v>
      </c>
      <c r="D18" s="22" t="s">
        <v>151</v>
      </c>
      <c r="E18" s="23">
        <v>15000</v>
      </c>
      <c r="F18" s="37">
        <v>44012</v>
      </c>
    </row>
    <row r="19" spans="1:6" ht="15">
      <c r="A19" s="7"/>
      <c r="B19" s="8">
        <v>2020</v>
      </c>
      <c r="C19" s="15" t="s">
        <v>156</v>
      </c>
      <c r="D19" s="22" t="s">
        <v>155</v>
      </c>
      <c r="E19" s="23">
        <v>36700</v>
      </c>
      <c r="F19" s="36">
        <v>44377</v>
      </c>
    </row>
    <row r="20" spans="1:6" ht="30.75">
      <c r="A20" s="7"/>
      <c r="B20" s="8">
        <v>2020</v>
      </c>
      <c r="C20" s="9" t="s">
        <v>157</v>
      </c>
      <c r="D20" s="10" t="s">
        <v>159</v>
      </c>
      <c r="E20" s="21">
        <v>9000</v>
      </c>
      <c r="F20" s="36">
        <v>44377</v>
      </c>
    </row>
    <row r="21" spans="1:6" ht="30.75">
      <c r="A21" s="7"/>
      <c r="B21" s="14">
        <v>2020</v>
      </c>
      <c r="C21" s="15" t="s">
        <v>160</v>
      </c>
      <c r="D21" s="22" t="s">
        <v>161</v>
      </c>
      <c r="E21" s="25">
        <v>5000</v>
      </c>
      <c r="F21" s="37">
        <v>44196</v>
      </c>
    </row>
    <row r="22" spans="1:6" ht="46.5">
      <c r="A22" s="7"/>
      <c r="B22" s="14">
        <v>2020</v>
      </c>
      <c r="C22" s="15" t="s">
        <v>192</v>
      </c>
      <c r="D22" s="22" t="s">
        <v>195</v>
      </c>
      <c r="E22" s="25">
        <v>12000</v>
      </c>
      <c r="F22" s="37" t="s">
        <v>197</v>
      </c>
    </row>
    <row r="23" spans="1:6" ht="30.75">
      <c r="A23" s="7"/>
      <c r="B23" s="14">
        <v>2020</v>
      </c>
      <c r="C23" s="15" t="s">
        <v>200</v>
      </c>
      <c r="D23" s="22" t="s">
        <v>201</v>
      </c>
      <c r="E23" s="25" t="s">
        <v>205</v>
      </c>
      <c r="F23" s="37" t="s">
        <v>206</v>
      </c>
    </row>
    <row r="24" spans="1:6" ht="15">
      <c r="A24" s="7"/>
      <c r="B24" s="14">
        <v>2020</v>
      </c>
      <c r="C24" s="15" t="s">
        <v>210</v>
      </c>
      <c r="D24" s="22" t="s">
        <v>211</v>
      </c>
      <c r="E24" s="25" t="s">
        <v>219</v>
      </c>
      <c r="F24" s="37" t="s">
        <v>208</v>
      </c>
    </row>
    <row r="25" spans="1:6" ht="30.75">
      <c r="A25" s="7"/>
      <c r="B25" s="14">
        <v>2020</v>
      </c>
      <c r="C25" s="15" t="s">
        <v>222</v>
      </c>
      <c r="D25" s="22" t="s">
        <v>225</v>
      </c>
      <c r="E25" s="25">
        <v>6750</v>
      </c>
      <c r="F25" s="37" t="s">
        <v>226</v>
      </c>
    </row>
    <row r="26" spans="1:6" ht="30.75">
      <c r="A26" s="7"/>
      <c r="B26" s="14">
        <v>2020</v>
      </c>
      <c r="C26" s="15" t="s">
        <v>222</v>
      </c>
      <c r="D26" s="22" t="s">
        <v>225</v>
      </c>
      <c r="E26" s="25">
        <v>33750</v>
      </c>
      <c r="F26" s="37" t="s">
        <v>208</v>
      </c>
    </row>
    <row r="27" spans="1:6" ht="30.75">
      <c r="A27" s="7"/>
      <c r="B27" s="14">
        <v>2020</v>
      </c>
      <c r="C27" s="15" t="s">
        <v>227</v>
      </c>
      <c r="D27" s="10" t="s">
        <v>228</v>
      </c>
      <c r="E27" s="11">
        <v>8500</v>
      </c>
      <c r="F27" s="36" t="s">
        <v>196</v>
      </c>
    </row>
    <row r="28" spans="1:6" ht="30.75">
      <c r="A28" s="7"/>
      <c r="B28" s="14">
        <v>2020</v>
      </c>
      <c r="C28" s="15" t="s">
        <v>227</v>
      </c>
      <c r="D28" s="10" t="s">
        <v>228</v>
      </c>
      <c r="E28" s="11">
        <v>3750</v>
      </c>
      <c r="F28" s="36" t="s">
        <v>226</v>
      </c>
    </row>
    <row r="29" spans="1:6" ht="99.75" customHeight="1">
      <c r="A29" s="7"/>
      <c r="B29" s="14">
        <v>2020</v>
      </c>
      <c r="C29" s="15" t="s">
        <v>233</v>
      </c>
      <c r="D29" s="10" t="s">
        <v>234</v>
      </c>
      <c r="E29" s="11">
        <v>3000</v>
      </c>
      <c r="F29" s="36" t="s">
        <v>235</v>
      </c>
    </row>
    <row r="30" spans="1:6" ht="15">
      <c r="A30" s="7"/>
      <c r="B30" s="14">
        <v>2020</v>
      </c>
      <c r="C30" s="15" t="s">
        <v>236</v>
      </c>
      <c r="D30" s="22" t="s">
        <v>186</v>
      </c>
      <c r="E30" s="25" t="s">
        <v>217</v>
      </c>
      <c r="F30" s="37" t="s">
        <v>197</v>
      </c>
    </row>
    <row r="31" spans="2:6" ht="43.5">
      <c r="B31" s="26">
        <v>2020</v>
      </c>
      <c r="C31" s="26" t="s">
        <v>237</v>
      </c>
      <c r="D31" s="27" t="s">
        <v>238</v>
      </c>
      <c r="E31" s="28">
        <v>9000</v>
      </c>
      <c r="F31" s="38" t="s">
        <v>226</v>
      </c>
    </row>
    <row r="32" spans="2:6" ht="43.5">
      <c r="B32" s="26">
        <v>2020</v>
      </c>
      <c r="C32" s="26" t="s">
        <v>237</v>
      </c>
      <c r="D32" s="27" t="s">
        <v>238</v>
      </c>
      <c r="E32" s="28">
        <v>27000</v>
      </c>
      <c r="F32" s="39" t="s">
        <v>197</v>
      </c>
    </row>
    <row r="33" spans="2:6" ht="43.5">
      <c r="B33" s="26">
        <v>2020</v>
      </c>
      <c r="C33" s="26" t="s">
        <v>241</v>
      </c>
      <c r="D33" s="27" t="s">
        <v>242</v>
      </c>
      <c r="E33" s="28">
        <v>10000</v>
      </c>
      <c r="F33" s="39" t="s">
        <v>206</v>
      </c>
    </row>
    <row r="34" spans="2:6" ht="43.5">
      <c r="B34" s="26">
        <v>2020</v>
      </c>
      <c r="C34" s="26" t="s">
        <v>241</v>
      </c>
      <c r="D34" s="27" t="s">
        <v>242</v>
      </c>
      <c r="E34" s="28">
        <v>10000</v>
      </c>
      <c r="F34" s="39" t="s">
        <v>197</v>
      </c>
    </row>
    <row r="35" spans="2:6" ht="28.5">
      <c r="B35" s="26">
        <v>2020</v>
      </c>
      <c r="C35" s="26" t="s">
        <v>244</v>
      </c>
      <c r="D35" s="27" t="s">
        <v>245</v>
      </c>
      <c r="E35" s="28">
        <v>23000</v>
      </c>
      <c r="F35" s="39" t="s">
        <v>197</v>
      </c>
    </row>
    <row r="36" spans="2:6" ht="28.5">
      <c r="B36" s="26">
        <v>2020</v>
      </c>
      <c r="C36" s="26" t="s">
        <v>247</v>
      </c>
      <c r="D36" s="27" t="s">
        <v>248</v>
      </c>
      <c r="E36" s="28">
        <v>23000</v>
      </c>
      <c r="F36" s="39" t="s">
        <v>197</v>
      </c>
    </row>
    <row r="37" spans="2:6" ht="28.5">
      <c r="B37" s="26">
        <v>2020</v>
      </c>
      <c r="C37" s="26" t="s">
        <v>251</v>
      </c>
      <c r="D37" s="27" t="s">
        <v>250</v>
      </c>
      <c r="E37" s="30">
        <v>10000</v>
      </c>
      <c r="F37" s="40" t="s">
        <v>252</v>
      </c>
    </row>
    <row r="38" spans="2:6" ht="28.5">
      <c r="B38" s="26">
        <v>2020</v>
      </c>
      <c r="C38" s="26" t="s">
        <v>251</v>
      </c>
      <c r="D38" s="27" t="s">
        <v>250</v>
      </c>
      <c r="E38" s="28">
        <v>28000</v>
      </c>
      <c r="F38" s="39" t="s">
        <v>208</v>
      </c>
    </row>
    <row r="39" spans="2:6" ht="14.25">
      <c r="B39" s="26">
        <v>2020</v>
      </c>
      <c r="C39" s="26" t="s">
        <v>253</v>
      </c>
      <c r="D39" s="27" t="s">
        <v>254</v>
      </c>
      <c r="E39" s="28">
        <v>63000</v>
      </c>
      <c r="F39" s="39">
        <v>44196</v>
      </c>
    </row>
    <row r="40" spans="2:6" ht="28.5">
      <c r="B40" s="26">
        <v>2020</v>
      </c>
      <c r="C40" s="26" t="s">
        <v>255</v>
      </c>
      <c r="D40" s="27" t="s">
        <v>256</v>
      </c>
      <c r="E40" s="28">
        <v>32640</v>
      </c>
      <c r="F40" s="39">
        <v>44196</v>
      </c>
    </row>
    <row r="41" spans="2:6" ht="14.25">
      <c r="B41" s="26">
        <v>2020</v>
      </c>
      <c r="C41" s="26" t="s">
        <v>257</v>
      </c>
      <c r="D41" s="27" t="s">
        <v>258</v>
      </c>
      <c r="E41" s="28">
        <v>15600</v>
      </c>
      <c r="F41" s="39">
        <v>44196</v>
      </c>
    </row>
    <row r="42" spans="2:6" ht="28.5">
      <c r="B42" s="26">
        <v>2020</v>
      </c>
      <c r="C42" s="26" t="s">
        <v>259</v>
      </c>
      <c r="D42" s="27" t="s">
        <v>260</v>
      </c>
      <c r="E42" s="28">
        <v>27500</v>
      </c>
      <c r="F42" s="39">
        <v>44196</v>
      </c>
    </row>
    <row r="43" spans="2:6" ht="28.5">
      <c r="B43" s="26">
        <v>2020</v>
      </c>
      <c r="C43" s="26" t="s">
        <v>261</v>
      </c>
      <c r="D43" s="27" t="s">
        <v>262</v>
      </c>
      <c r="E43" s="28">
        <v>14000</v>
      </c>
      <c r="F43" s="39">
        <v>44377</v>
      </c>
    </row>
    <row r="44" spans="2:6" ht="28.5">
      <c r="B44" s="26">
        <v>2020</v>
      </c>
      <c r="C44" s="26" t="s">
        <v>263</v>
      </c>
      <c r="D44" s="27" t="s">
        <v>264</v>
      </c>
      <c r="E44" s="28">
        <v>14000</v>
      </c>
      <c r="F44" s="39">
        <v>44377</v>
      </c>
    </row>
    <row r="45" spans="2:6" ht="14.25">
      <c r="B45" s="26">
        <v>2020</v>
      </c>
      <c r="C45" s="26" t="s">
        <v>265</v>
      </c>
      <c r="D45" s="27" t="s">
        <v>266</v>
      </c>
      <c r="E45" s="28">
        <v>22500</v>
      </c>
      <c r="F45" s="39">
        <v>44377</v>
      </c>
    </row>
    <row r="46" spans="2:6" ht="28.5">
      <c r="B46" s="26">
        <v>2020</v>
      </c>
      <c r="C46" s="26" t="s">
        <v>267</v>
      </c>
      <c r="D46" s="27" t="s">
        <v>268</v>
      </c>
      <c r="E46" s="28">
        <v>17000</v>
      </c>
      <c r="F46" s="29">
        <v>44377</v>
      </c>
    </row>
    <row r="47" spans="2:6" ht="28.5">
      <c r="B47" s="26">
        <v>2020</v>
      </c>
      <c r="C47" s="26" t="s">
        <v>269</v>
      </c>
      <c r="D47" s="27" t="s">
        <v>268</v>
      </c>
      <c r="E47" s="28">
        <v>17000</v>
      </c>
      <c r="F47" s="29">
        <v>44377</v>
      </c>
    </row>
    <row r="48" spans="2:6" ht="28.5">
      <c r="B48" s="45">
        <v>2020</v>
      </c>
      <c r="C48" s="49" t="s">
        <v>305</v>
      </c>
      <c r="D48" s="46" t="s">
        <v>272</v>
      </c>
      <c r="E48" s="53">
        <v>18900</v>
      </c>
      <c r="F48" s="48">
        <v>44196</v>
      </c>
    </row>
    <row r="49" spans="2:6" ht="14.25">
      <c r="B49" s="45">
        <v>2020</v>
      </c>
      <c r="C49" s="49" t="s">
        <v>306</v>
      </c>
      <c r="D49" s="46" t="s">
        <v>307</v>
      </c>
      <c r="E49" s="53">
        <v>4500</v>
      </c>
      <c r="F49" s="48">
        <v>43931</v>
      </c>
    </row>
    <row r="50" spans="2:6" ht="14.25">
      <c r="B50" s="45">
        <v>2020</v>
      </c>
      <c r="C50" s="49" t="s">
        <v>306</v>
      </c>
      <c r="D50" s="46" t="s">
        <v>307</v>
      </c>
      <c r="E50" s="53">
        <v>6000</v>
      </c>
      <c r="F50" s="48">
        <v>44165</v>
      </c>
    </row>
    <row r="51" spans="2:6" ht="14.25">
      <c r="B51" s="45">
        <v>2020</v>
      </c>
      <c r="C51" s="49" t="s">
        <v>276</v>
      </c>
      <c r="D51" s="46" t="s">
        <v>277</v>
      </c>
      <c r="E51" s="47">
        <v>7000</v>
      </c>
      <c r="F51" s="48">
        <v>44084</v>
      </c>
    </row>
    <row r="52" spans="2:6" ht="28.5">
      <c r="B52" s="45">
        <v>2020</v>
      </c>
      <c r="C52" s="46" t="s">
        <v>279</v>
      </c>
      <c r="D52" s="46" t="s">
        <v>272</v>
      </c>
      <c r="E52" s="47">
        <v>20800</v>
      </c>
      <c r="F52" s="48">
        <v>44196</v>
      </c>
    </row>
    <row r="53" spans="2:6" ht="28.5">
      <c r="B53" s="45">
        <v>2020</v>
      </c>
      <c r="C53" s="46" t="s">
        <v>282</v>
      </c>
      <c r="D53" s="46" t="s">
        <v>272</v>
      </c>
      <c r="E53" s="47">
        <v>13000</v>
      </c>
      <c r="F53" s="48">
        <v>44196</v>
      </c>
    </row>
    <row r="54" spans="2:6" ht="28.5">
      <c r="B54" s="45">
        <v>2020</v>
      </c>
      <c r="C54" s="46" t="s">
        <v>289</v>
      </c>
      <c r="D54" s="46" t="s">
        <v>272</v>
      </c>
      <c r="E54" s="47">
        <v>13000</v>
      </c>
      <c r="F54" s="48">
        <v>44196</v>
      </c>
    </row>
    <row r="55" spans="2:6" ht="28.5">
      <c r="B55" s="45">
        <v>2020</v>
      </c>
      <c r="C55" s="46" t="s">
        <v>290</v>
      </c>
      <c r="D55" s="46" t="s">
        <v>272</v>
      </c>
      <c r="E55" s="47">
        <f>2600*7</f>
        <v>18200</v>
      </c>
      <c r="F55" s="48">
        <v>44196</v>
      </c>
    </row>
    <row r="56" spans="2:6" ht="28.5">
      <c r="B56" s="45">
        <v>2020</v>
      </c>
      <c r="C56" s="46" t="s">
        <v>290</v>
      </c>
      <c r="D56" s="46" t="s">
        <v>272</v>
      </c>
      <c r="E56" s="47">
        <v>15600</v>
      </c>
      <c r="F56" s="48">
        <v>44377</v>
      </c>
    </row>
    <row r="57" spans="2:6" ht="14.25">
      <c r="B57" s="45">
        <v>2020</v>
      </c>
      <c r="C57" s="49" t="s">
        <v>308</v>
      </c>
      <c r="D57" s="46" t="s">
        <v>307</v>
      </c>
      <c r="E57" s="53">
        <v>3600</v>
      </c>
      <c r="F57" s="48">
        <v>43931</v>
      </c>
    </row>
    <row r="58" spans="2:6" ht="28.5">
      <c r="B58" s="45">
        <v>2020</v>
      </c>
      <c r="C58" s="46" t="s">
        <v>293</v>
      </c>
      <c r="D58" s="46" t="s">
        <v>272</v>
      </c>
      <c r="E58" s="47">
        <v>18200</v>
      </c>
      <c r="F58" s="48">
        <v>44196</v>
      </c>
    </row>
    <row r="59" spans="2:6" ht="28.5">
      <c r="B59" s="45">
        <v>2020</v>
      </c>
      <c r="C59" s="46" t="s">
        <v>293</v>
      </c>
      <c r="D59" s="46" t="s">
        <v>272</v>
      </c>
      <c r="E59" s="47">
        <v>15600</v>
      </c>
      <c r="F59" s="48">
        <v>44377</v>
      </c>
    </row>
    <row r="60" spans="2:6" ht="28.5">
      <c r="B60" s="45">
        <v>2020</v>
      </c>
      <c r="C60" s="46" t="s">
        <v>283</v>
      </c>
      <c r="D60" s="46" t="s">
        <v>272</v>
      </c>
      <c r="E60" s="47">
        <v>20800</v>
      </c>
      <c r="F60" s="48">
        <v>44196</v>
      </c>
    </row>
    <row r="61" spans="2:6" ht="93">
      <c r="B61" s="54">
        <v>2020</v>
      </c>
      <c r="C61" s="15" t="s">
        <v>312</v>
      </c>
      <c r="D61" s="44" t="s">
        <v>313</v>
      </c>
      <c r="E61" s="25">
        <v>18000</v>
      </c>
      <c r="F61" s="55">
        <v>44377</v>
      </c>
    </row>
    <row r="62" spans="2:6" ht="108">
      <c r="B62" s="54">
        <v>2020</v>
      </c>
      <c r="C62" s="15" t="s">
        <v>314</v>
      </c>
      <c r="D62" s="44" t="s">
        <v>315</v>
      </c>
      <c r="E62" s="25">
        <v>18000</v>
      </c>
      <c r="F62" s="55">
        <v>44377</v>
      </c>
    </row>
    <row r="63" spans="2:6" ht="108">
      <c r="B63" s="54">
        <v>2020</v>
      </c>
      <c r="C63" s="15" t="s">
        <v>316</v>
      </c>
      <c r="D63" s="44" t="s">
        <v>317</v>
      </c>
      <c r="E63" s="25">
        <v>18000</v>
      </c>
      <c r="F63" s="55">
        <v>44377</v>
      </c>
    </row>
    <row r="64" spans="2:6" ht="93">
      <c r="B64" s="54">
        <v>2020</v>
      </c>
      <c r="C64" s="15" t="s">
        <v>318</v>
      </c>
      <c r="D64" s="44" t="s">
        <v>319</v>
      </c>
      <c r="E64" s="25">
        <v>18000</v>
      </c>
      <c r="F64" s="55">
        <v>44377</v>
      </c>
    </row>
    <row r="65" spans="2:6" ht="108">
      <c r="B65" s="54">
        <v>2020</v>
      </c>
      <c r="C65" s="15" t="s">
        <v>320</v>
      </c>
      <c r="D65" s="44" t="s">
        <v>321</v>
      </c>
      <c r="E65" s="25">
        <v>18000</v>
      </c>
      <c r="F65" s="55">
        <v>44377</v>
      </c>
    </row>
    <row r="66" spans="2:6" ht="93">
      <c r="B66" s="54">
        <v>2020</v>
      </c>
      <c r="C66" s="15" t="s">
        <v>322</v>
      </c>
      <c r="D66" s="44" t="s">
        <v>323</v>
      </c>
      <c r="E66" s="25">
        <v>18000</v>
      </c>
      <c r="F66" s="55">
        <v>44377</v>
      </c>
    </row>
    <row r="67" spans="2:6" ht="108">
      <c r="B67" s="54">
        <v>2020</v>
      </c>
      <c r="C67" s="15" t="s">
        <v>263</v>
      </c>
      <c r="D67" s="44" t="s">
        <v>324</v>
      </c>
      <c r="E67" s="25">
        <v>14000</v>
      </c>
      <c r="F67" s="55">
        <v>44926</v>
      </c>
    </row>
    <row r="68" spans="2:6" ht="93">
      <c r="B68" s="54">
        <v>2020</v>
      </c>
      <c r="C68" s="15" t="s">
        <v>331</v>
      </c>
      <c r="D68" s="44" t="s">
        <v>342</v>
      </c>
      <c r="E68" s="25">
        <v>18000</v>
      </c>
      <c r="F68" s="55">
        <v>44377</v>
      </c>
    </row>
    <row r="69" spans="2:6" ht="14.25">
      <c r="B69" s="62">
        <v>2020</v>
      </c>
      <c r="C69" s="43" t="s">
        <v>390</v>
      </c>
      <c r="D69" s="43" t="s">
        <v>391</v>
      </c>
      <c r="E69" s="42">
        <v>2496</v>
      </c>
      <c r="F69" s="43" t="s">
        <v>392</v>
      </c>
    </row>
    <row r="70" spans="2:6" ht="14.25">
      <c r="B70" s="62">
        <v>2020</v>
      </c>
      <c r="C70" s="43" t="s">
        <v>390</v>
      </c>
      <c r="D70" s="43" t="s">
        <v>393</v>
      </c>
      <c r="E70" s="42">
        <v>3029.52</v>
      </c>
      <c r="F70" s="43" t="s">
        <v>394</v>
      </c>
    </row>
    <row r="71" spans="2:6" ht="14.25">
      <c r="B71" s="62">
        <v>2020</v>
      </c>
      <c r="C71" s="43" t="s">
        <v>395</v>
      </c>
      <c r="D71" s="43" t="s">
        <v>396</v>
      </c>
      <c r="E71" s="65">
        <v>1650</v>
      </c>
      <c r="F71" s="43" t="s">
        <v>252</v>
      </c>
    </row>
    <row r="72" spans="2:6" ht="14.25">
      <c r="B72" s="43">
        <v>2020</v>
      </c>
      <c r="C72" s="43" t="s">
        <v>377</v>
      </c>
      <c r="D72" s="43" t="s">
        <v>397</v>
      </c>
      <c r="E72" s="65">
        <v>2950</v>
      </c>
      <c r="F72" s="43" t="s">
        <v>206</v>
      </c>
    </row>
    <row r="73" spans="2:6" ht="14.25">
      <c r="B73" s="43">
        <v>2020</v>
      </c>
      <c r="C73" s="43" t="s">
        <v>398</v>
      </c>
      <c r="D73" s="43" t="s">
        <v>399</v>
      </c>
      <c r="E73" s="65">
        <v>1700</v>
      </c>
      <c r="F73" s="43" t="s">
        <v>235</v>
      </c>
    </row>
    <row r="74" spans="2:6" ht="14.25">
      <c r="B74" s="43">
        <v>2020</v>
      </c>
      <c r="C74" s="43" t="s">
        <v>400</v>
      </c>
      <c r="D74" s="43" t="s">
        <v>401</v>
      </c>
      <c r="E74" s="65">
        <v>2000</v>
      </c>
      <c r="F74" s="43" t="s">
        <v>235</v>
      </c>
    </row>
    <row r="75" spans="2:6" ht="28.5">
      <c r="B75" s="43">
        <v>2020</v>
      </c>
      <c r="C75" s="43" t="s">
        <v>402</v>
      </c>
      <c r="D75" s="66" t="s">
        <v>403</v>
      </c>
      <c r="E75" s="65">
        <v>3000</v>
      </c>
      <c r="F75" s="43" t="s">
        <v>235</v>
      </c>
    </row>
    <row r="76" spans="2:6" ht="14.25">
      <c r="B76" s="62">
        <v>2020</v>
      </c>
      <c r="C76" s="43" t="s">
        <v>365</v>
      </c>
      <c r="D76" s="43" t="s">
        <v>404</v>
      </c>
      <c r="E76" s="42">
        <v>4400</v>
      </c>
      <c r="F76" s="43" t="s">
        <v>405</v>
      </c>
    </row>
    <row r="77" spans="2:6" ht="14.25">
      <c r="B77" s="43">
        <v>2020</v>
      </c>
      <c r="C77" s="43" t="s">
        <v>369</v>
      </c>
      <c r="D77" s="43" t="s">
        <v>406</v>
      </c>
      <c r="E77" s="65">
        <v>12600</v>
      </c>
      <c r="F77" s="43" t="s">
        <v>405</v>
      </c>
    </row>
    <row r="78" spans="2:6" ht="14.25">
      <c r="B78" s="43">
        <v>2020</v>
      </c>
      <c r="C78" s="43" t="s">
        <v>377</v>
      </c>
      <c r="D78" s="43" t="s">
        <v>407</v>
      </c>
      <c r="E78" s="65">
        <v>1500</v>
      </c>
      <c r="F78" s="43" t="s">
        <v>350</v>
      </c>
    </row>
    <row r="79" spans="2:6" ht="14.25">
      <c r="B79" s="62">
        <v>2020</v>
      </c>
      <c r="C79" s="43" t="s">
        <v>352</v>
      </c>
      <c r="D79" s="43" t="s">
        <v>408</v>
      </c>
      <c r="E79" s="65">
        <v>6750</v>
      </c>
      <c r="F79" s="43" t="s">
        <v>409</v>
      </c>
    </row>
    <row r="80" spans="2:6" ht="14.25">
      <c r="B80" s="43">
        <v>2020</v>
      </c>
      <c r="C80" s="43" t="s">
        <v>377</v>
      </c>
      <c r="D80" s="43" t="s">
        <v>410</v>
      </c>
      <c r="E80" s="65">
        <v>12000</v>
      </c>
      <c r="F80" s="43" t="s">
        <v>411</v>
      </c>
    </row>
    <row r="81" spans="2:6" ht="14.25">
      <c r="B81" s="43">
        <v>2020</v>
      </c>
      <c r="C81" s="43" t="s">
        <v>412</v>
      </c>
      <c r="D81" s="43" t="s">
        <v>413</v>
      </c>
      <c r="E81" s="65">
        <v>12500</v>
      </c>
      <c r="F81" s="43" t="s">
        <v>414</v>
      </c>
    </row>
  </sheetData>
  <sheetProtection/>
  <mergeCells count="4">
    <mergeCell ref="B1:F1"/>
    <mergeCell ref="B2:F2"/>
    <mergeCell ref="B3:F3"/>
    <mergeCell ref="B4:F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9"/>
  <sheetViews>
    <sheetView zoomScalePageLayoutView="0" workbookViewId="0" topLeftCell="A32">
      <selection activeCell="B37" sqref="B37:F49"/>
    </sheetView>
  </sheetViews>
  <sheetFormatPr defaultColWidth="9.140625" defaultRowHeight="15"/>
  <cols>
    <col min="1" max="1" width="9.140625" style="1" customWidth="1"/>
    <col min="2" max="2" width="14.140625" style="1" bestFit="1" customWidth="1"/>
    <col min="3" max="3" width="43.421875" style="1" bestFit="1" customWidth="1"/>
    <col min="4" max="4" width="71.00390625" style="1" customWidth="1"/>
    <col min="5" max="5" width="31.28125" style="32" customWidth="1"/>
    <col min="6" max="6" width="16.00390625" style="1" customWidth="1"/>
    <col min="7" max="16384" width="9.140625" style="1" customWidth="1"/>
  </cols>
  <sheetData>
    <row r="1" spans="2:6" ht="21">
      <c r="B1" s="67" t="s">
        <v>5</v>
      </c>
      <c r="C1" s="67"/>
      <c r="D1" s="67"/>
      <c r="E1" s="67"/>
      <c r="F1" s="67"/>
    </row>
    <row r="2" spans="2:6" ht="21">
      <c r="B2" s="67" t="s">
        <v>102</v>
      </c>
      <c r="C2" s="67"/>
      <c r="D2" s="67"/>
      <c r="E2" s="67"/>
      <c r="F2" s="67"/>
    </row>
    <row r="3" spans="2:6" ht="14.25">
      <c r="B3" s="68" t="s">
        <v>6</v>
      </c>
      <c r="C3" s="68"/>
      <c r="D3" s="68"/>
      <c r="E3" s="68"/>
      <c r="F3" s="68"/>
    </row>
    <row r="4" spans="2:6" ht="15">
      <c r="B4" s="69" t="s">
        <v>0</v>
      </c>
      <c r="C4" s="69"/>
      <c r="D4" s="69"/>
      <c r="E4" s="69"/>
      <c r="F4" s="69"/>
    </row>
    <row r="5" spans="4:5" ht="14.25">
      <c r="D5" s="2"/>
      <c r="E5" s="3"/>
    </row>
    <row r="6" spans="2:6" ht="28.5">
      <c r="B6" s="4" t="s">
        <v>7</v>
      </c>
      <c r="C6" s="4" t="s">
        <v>16</v>
      </c>
      <c r="D6" s="5" t="s">
        <v>26</v>
      </c>
      <c r="E6" s="6" t="s">
        <v>17</v>
      </c>
      <c r="F6" s="4" t="s">
        <v>1</v>
      </c>
    </row>
    <row r="7" spans="2:6" s="7" customFormat="1" ht="46.5">
      <c r="B7" s="8">
        <v>2019</v>
      </c>
      <c r="C7" s="9" t="s">
        <v>119</v>
      </c>
      <c r="D7" s="10" t="s">
        <v>154</v>
      </c>
      <c r="E7" s="11">
        <v>15000</v>
      </c>
      <c r="F7" s="12">
        <v>43616</v>
      </c>
    </row>
    <row r="8" spans="2:6" s="7" customFormat="1" ht="169.5" customHeight="1">
      <c r="B8" s="8">
        <v>2019</v>
      </c>
      <c r="C8" s="9" t="s">
        <v>119</v>
      </c>
      <c r="D8" s="10" t="s">
        <v>152</v>
      </c>
      <c r="E8" s="21">
        <v>27300</v>
      </c>
      <c r="F8" s="12">
        <v>44547</v>
      </c>
    </row>
    <row r="9" spans="2:6" s="7" customFormat="1" ht="170.25">
      <c r="B9" s="8">
        <v>2019</v>
      </c>
      <c r="C9" s="9" t="s">
        <v>117</v>
      </c>
      <c r="D9" s="10" t="s">
        <v>153</v>
      </c>
      <c r="E9" s="21">
        <v>15000</v>
      </c>
      <c r="F9" s="12">
        <v>43900</v>
      </c>
    </row>
    <row r="10" spans="1:6" ht="15">
      <c r="A10" s="7"/>
      <c r="B10" s="8">
        <v>2019</v>
      </c>
      <c r="C10" s="15" t="s">
        <v>156</v>
      </c>
      <c r="D10" s="22" t="s">
        <v>155</v>
      </c>
      <c r="E10" s="23">
        <v>36700</v>
      </c>
      <c r="F10" s="24">
        <v>44012</v>
      </c>
    </row>
    <row r="11" spans="1:6" ht="113.25" customHeight="1">
      <c r="A11" s="7"/>
      <c r="B11" s="8">
        <v>2019</v>
      </c>
      <c r="C11" s="15" t="s">
        <v>192</v>
      </c>
      <c r="D11" s="22" t="s">
        <v>195</v>
      </c>
      <c r="E11" s="25">
        <v>12000</v>
      </c>
      <c r="F11" s="24" t="s">
        <v>196</v>
      </c>
    </row>
    <row r="12" spans="1:6" ht="30.75">
      <c r="A12" s="7"/>
      <c r="B12" s="14">
        <v>2019</v>
      </c>
      <c r="C12" s="15" t="s">
        <v>200</v>
      </c>
      <c r="D12" s="22" t="s">
        <v>201</v>
      </c>
      <c r="E12" s="25" t="s">
        <v>204</v>
      </c>
      <c r="F12" s="24" t="s">
        <v>196</v>
      </c>
    </row>
    <row r="13" spans="1:6" ht="15">
      <c r="A13" s="7"/>
      <c r="B13" s="14">
        <v>2019</v>
      </c>
      <c r="C13" s="15" t="s">
        <v>210</v>
      </c>
      <c r="D13" s="22" t="s">
        <v>211</v>
      </c>
      <c r="E13" s="25" t="s">
        <v>217</v>
      </c>
      <c r="F13" s="24" t="s">
        <v>218</v>
      </c>
    </row>
    <row r="14" spans="1:6" ht="15">
      <c r="A14" s="7"/>
      <c r="B14" s="14">
        <v>2019</v>
      </c>
      <c r="C14" s="15" t="s">
        <v>210</v>
      </c>
      <c r="D14" s="22" t="s">
        <v>211</v>
      </c>
      <c r="E14" s="25" t="s">
        <v>217</v>
      </c>
      <c r="F14" s="24" t="s">
        <v>196</v>
      </c>
    </row>
    <row r="15" spans="1:6" ht="30.75">
      <c r="A15" s="7"/>
      <c r="B15" s="14">
        <v>2019</v>
      </c>
      <c r="C15" s="15" t="s">
        <v>222</v>
      </c>
      <c r="D15" s="22" t="s">
        <v>225</v>
      </c>
      <c r="E15" s="25">
        <v>27000</v>
      </c>
      <c r="F15" s="24" t="s">
        <v>196</v>
      </c>
    </row>
    <row r="16" spans="1:6" ht="30.75">
      <c r="A16" s="7"/>
      <c r="B16" s="14">
        <v>2019</v>
      </c>
      <c r="C16" s="15" t="s">
        <v>227</v>
      </c>
      <c r="D16" s="22" t="s">
        <v>228</v>
      </c>
      <c r="E16" s="25">
        <v>8500</v>
      </c>
      <c r="F16" s="24" t="s">
        <v>231</v>
      </c>
    </row>
    <row r="17" spans="1:6" ht="46.5">
      <c r="A17" s="7"/>
      <c r="B17" s="14">
        <v>2019</v>
      </c>
      <c r="C17" s="15" t="s">
        <v>237</v>
      </c>
      <c r="D17" s="22" t="s">
        <v>238</v>
      </c>
      <c r="E17" s="25">
        <v>36000</v>
      </c>
      <c r="F17" s="24" t="s">
        <v>196</v>
      </c>
    </row>
    <row r="18" spans="1:6" ht="96" customHeight="1">
      <c r="A18" s="7"/>
      <c r="B18" s="14">
        <v>2019</v>
      </c>
      <c r="C18" s="15" t="s">
        <v>241</v>
      </c>
      <c r="D18" s="10" t="s">
        <v>242</v>
      </c>
      <c r="E18" s="11">
        <v>30000</v>
      </c>
      <c r="F18" s="12" t="s">
        <v>196</v>
      </c>
    </row>
    <row r="19" spans="1:6" ht="99" customHeight="1">
      <c r="A19" s="7"/>
      <c r="B19" s="14">
        <v>2019</v>
      </c>
      <c r="C19" s="15" t="s">
        <v>244</v>
      </c>
      <c r="D19" s="10" t="s">
        <v>245</v>
      </c>
      <c r="E19" s="11">
        <v>30000</v>
      </c>
      <c r="F19" s="12" t="s">
        <v>196</v>
      </c>
    </row>
    <row r="20" spans="1:6" ht="99.75" customHeight="1">
      <c r="A20" s="7"/>
      <c r="B20" s="14">
        <v>2019</v>
      </c>
      <c r="C20" s="15" t="s">
        <v>247</v>
      </c>
      <c r="D20" s="10" t="s">
        <v>248</v>
      </c>
      <c r="E20" s="11">
        <v>30000</v>
      </c>
      <c r="F20" s="12" t="s">
        <v>196</v>
      </c>
    </row>
    <row r="21" spans="1:6" ht="30.75">
      <c r="A21" s="7"/>
      <c r="B21" s="14">
        <v>2019</v>
      </c>
      <c r="C21" s="15" t="s">
        <v>251</v>
      </c>
      <c r="D21" s="22" t="s">
        <v>250</v>
      </c>
      <c r="E21" s="25">
        <v>10000</v>
      </c>
      <c r="F21" s="24" t="s">
        <v>196</v>
      </c>
    </row>
    <row r="22" spans="2:6" ht="28.5">
      <c r="B22" s="26">
        <v>2019</v>
      </c>
      <c r="C22" s="26" t="s">
        <v>267</v>
      </c>
      <c r="D22" s="27" t="s">
        <v>268</v>
      </c>
      <c r="E22" s="28">
        <v>24000</v>
      </c>
      <c r="F22" s="29">
        <v>44135</v>
      </c>
    </row>
    <row r="23" spans="2:6" ht="28.5">
      <c r="B23" s="26">
        <v>2019</v>
      </c>
      <c r="C23" s="26" t="s">
        <v>269</v>
      </c>
      <c r="D23" s="27" t="s">
        <v>268</v>
      </c>
      <c r="E23" s="28">
        <v>24000</v>
      </c>
      <c r="F23" s="29">
        <v>44135</v>
      </c>
    </row>
    <row r="24" spans="2:6" ht="28.5">
      <c r="B24" s="26">
        <v>2019</v>
      </c>
      <c r="C24" s="26" t="s">
        <v>255</v>
      </c>
      <c r="D24" s="27" t="s">
        <v>256</v>
      </c>
      <c r="E24" s="28">
        <v>29280</v>
      </c>
      <c r="F24" s="39">
        <v>43830</v>
      </c>
    </row>
    <row r="25" spans="2:6" ht="28.5">
      <c r="B25" s="45">
        <v>2019</v>
      </c>
      <c r="C25" s="49" t="s">
        <v>295</v>
      </c>
      <c r="D25" s="46" t="s">
        <v>272</v>
      </c>
      <c r="E25" s="47">
        <f>4500+3500+3500+3500</f>
        <v>15000</v>
      </c>
      <c r="F25" s="48">
        <v>43830</v>
      </c>
    </row>
    <row r="26" spans="2:6" ht="28.5">
      <c r="B26" s="45">
        <v>2019</v>
      </c>
      <c r="C26" s="46" t="s">
        <v>271</v>
      </c>
      <c r="D26" s="46" t="s">
        <v>272</v>
      </c>
      <c r="E26" s="47">
        <v>15500</v>
      </c>
      <c r="F26" s="48">
        <v>43982</v>
      </c>
    </row>
    <row r="27" spans="2:6" ht="28.5">
      <c r="B27" s="45">
        <v>2019</v>
      </c>
      <c r="C27" s="46" t="s">
        <v>296</v>
      </c>
      <c r="D27" s="46" t="s">
        <v>297</v>
      </c>
      <c r="E27" s="47">
        <v>31000</v>
      </c>
      <c r="F27" s="48">
        <v>44117</v>
      </c>
    </row>
    <row r="28" spans="2:6" ht="28.5">
      <c r="B28" s="45">
        <v>2019</v>
      </c>
      <c r="C28" s="46" t="s">
        <v>298</v>
      </c>
      <c r="D28" s="46" t="s">
        <v>272</v>
      </c>
      <c r="E28" s="53">
        <v>4000</v>
      </c>
      <c r="F28" s="48">
        <v>43646</v>
      </c>
    </row>
    <row r="29" spans="2:6" ht="28.5">
      <c r="B29" s="45">
        <v>2019</v>
      </c>
      <c r="C29" s="49" t="s">
        <v>298</v>
      </c>
      <c r="D29" s="46" t="s">
        <v>272</v>
      </c>
      <c r="E29" s="47">
        <f>1333+2667</f>
        <v>4000</v>
      </c>
      <c r="F29" s="48">
        <v>43830</v>
      </c>
    </row>
    <row r="30" spans="2:6" ht="28.5">
      <c r="B30" s="45">
        <v>2019</v>
      </c>
      <c r="C30" s="46" t="s">
        <v>299</v>
      </c>
      <c r="D30" s="46" t="s">
        <v>272</v>
      </c>
      <c r="E30" s="47">
        <v>39200</v>
      </c>
      <c r="F30" s="48">
        <v>44012</v>
      </c>
    </row>
    <row r="31" spans="2:6" ht="14.25">
      <c r="B31" s="45">
        <v>2019</v>
      </c>
      <c r="C31" s="49" t="s">
        <v>276</v>
      </c>
      <c r="D31" s="46" t="s">
        <v>277</v>
      </c>
      <c r="E31" s="47">
        <v>7000</v>
      </c>
      <c r="F31" s="48">
        <v>43731</v>
      </c>
    </row>
    <row r="32" spans="2:6" ht="28.5">
      <c r="B32" s="45">
        <v>2019</v>
      </c>
      <c r="C32" s="49" t="s">
        <v>300</v>
      </c>
      <c r="D32" s="46" t="s">
        <v>272</v>
      </c>
      <c r="E32" s="47">
        <f>3000+3000+5000+4000</f>
        <v>15000</v>
      </c>
      <c r="F32" s="48">
        <v>43830</v>
      </c>
    </row>
    <row r="33" spans="2:6" ht="28.5">
      <c r="B33" s="45">
        <v>2019</v>
      </c>
      <c r="C33" s="46" t="s">
        <v>301</v>
      </c>
      <c r="D33" s="46" t="s">
        <v>272</v>
      </c>
      <c r="E33" s="53">
        <v>7750</v>
      </c>
      <c r="F33" s="48">
        <v>43830</v>
      </c>
    </row>
    <row r="34" spans="2:6" ht="28.5">
      <c r="B34" s="45">
        <v>2019</v>
      </c>
      <c r="C34" s="49" t="s">
        <v>302</v>
      </c>
      <c r="D34" s="46" t="s">
        <v>272</v>
      </c>
      <c r="E34" s="47">
        <f>3000+2000+10000+3000</f>
        <v>18000</v>
      </c>
      <c r="F34" s="48">
        <v>43830</v>
      </c>
    </row>
    <row r="35" spans="2:6" ht="28.5">
      <c r="B35" s="45">
        <v>2019</v>
      </c>
      <c r="C35" s="46" t="s">
        <v>303</v>
      </c>
      <c r="D35" s="46" t="s">
        <v>272</v>
      </c>
      <c r="E35" s="47">
        <v>15600</v>
      </c>
      <c r="F35" s="48">
        <v>43861</v>
      </c>
    </row>
    <row r="36" spans="2:6" ht="28.5">
      <c r="B36" s="45">
        <v>2019</v>
      </c>
      <c r="C36" s="46" t="s">
        <v>304</v>
      </c>
      <c r="D36" s="46" t="s">
        <v>272</v>
      </c>
      <c r="E36" s="53">
        <v>77500</v>
      </c>
      <c r="F36" s="48">
        <v>44165</v>
      </c>
    </row>
    <row r="37" spans="2:6" ht="14.25">
      <c r="B37" s="62">
        <v>2019</v>
      </c>
      <c r="C37" s="43" t="s">
        <v>365</v>
      </c>
      <c r="D37" s="43" t="s">
        <v>366</v>
      </c>
      <c r="E37" s="42">
        <v>16300</v>
      </c>
      <c r="F37" s="43" t="s">
        <v>252</v>
      </c>
    </row>
    <row r="38" spans="2:6" ht="14.25">
      <c r="B38" s="43">
        <v>2019</v>
      </c>
      <c r="C38" s="43" t="s">
        <v>352</v>
      </c>
      <c r="D38" s="43" t="s">
        <v>367</v>
      </c>
      <c r="E38" s="65">
        <v>4250</v>
      </c>
      <c r="F38" s="43" t="s">
        <v>368</v>
      </c>
    </row>
    <row r="39" spans="2:6" ht="14.25">
      <c r="B39" s="43">
        <v>2019</v>
      </c>
      <c r="C39" s="43" t="s">
        <v>369</v>
      </c>
      <c r="D39" s="43" t="s">
        <v>370</v>
      </c>
      <c r="E39" s="65">
        <v>6000</v>
      </c>
      <c r="F39" s="43" t="s">
        <v>371</v>
      </c>
    </row>
    <row r="40" spans="2:6" ht="14.25">
      <c r="B40" s="62">
        <v>2019</v>
      </c>
      <c r="C40" s="43" t="s">
        <v>365</v>
      </c>
      <c r="D40" s="43" t="s">
        <v>372</v>
      </c>
      <c r="E40" s="42">
        <v>2500</v>
      </c>
      <c r="F40" s="43" t="s">
        <v>373</v>
      </c>
    </row>
    <row r="41" spans="2:6" ht="14.25">
      <c r="B41" s="43">
        <v>2019</v>
      </c>
      <c r="C41" s="43" t="s">
        <v>352</v>
      </c>
      <c r="D41" s="43" t="s">
        <v>374</v>
      </c>
      <c r="E41" s="65">
        <v>2950</v>
      </c>
      <c r="F41" s="43" t="s">
        <v>375</v>
      </c>
    </row>
    <row r="42" spans="2:6" ht="14.25">
      <c r="B42" s="43">
        <v>2019</v>
      </c>
      <c r="C42" s="43" t="s">
        <v>369</v>
      </c>
      <c r="D42" s="43" t="s">
        <v>376</v>
      </c>
      <c r="E42" s="65">
        <v>13800</v>
      </c>
      <c r="F42" s="43" t="s">
        <v>350</v>
      </c>
    </row>
    <row r="43" spans="2:6" ht="14.25">
      <c r="B43" s="43">
        <v>2019</v>
      </c>
      <c r="C43" s="43" t="s">
        <v>377</v>
      </c>
      <c r="D43" s="43" t="s">
        <v>378</v>
      </c>
      <c r="E43" s="65">
        <v>10150</v>
      </c>
      <c r="F43" s="43" t="s">
        <v>379</v>
      </c>
    </row>
    <row r="44" spans="2:6" ht="14.25">
      <c r="B44" s="43">
        <v>2019</v>
      </c>
      <c r="C44" s="43" t="s">
        <v>377</v>
      </c>
      <c r="D44" s="43" t="s">
        <v>380</v>
      </c>
      <c r="E44" s="65">
        <v>3900</v>
      </c>
      <c r="F44" s="43" t="s">
        <v>218</v>
      </c>
    </row>
    <row r="45" spans="2:6" ht="14.25">
      <c r="B45" s="43">
        <v>2019</v>
      </c>
      <c r="C45" s="43" t="s">
        <v>381</v>
      </c>
      <c r="D45" s="43" t="s">
        <v>382</v>
      </c>
      <c r="E45" s="65">
        <v>5000</v>
      </c>
      <c r="F45" s="43" t="s">
        <v>218</v>
      </c>
    </row>
    <row r="46" spans="2:6" ht="14.25">
      <c r="B46" s="43">
        <v>2019</v>
      </c>
      <c r="C46" s="43" t="s">
        <v>369</v>
      </c>
      <c r="D46" s="43" t="s">
        <v>383</v>
      </c>
      <c r="E46" s="65">
        <v>5400</v>
      </c>
      <c r="F46" s="43" t="s">
        <v>354</v>
      </c>
    </row>
    <row r="47" spans="2:6" ht="14.25">
      <c r="B47" s="43">
        <v>2019</v>
      </c>
      <c r="C47" s="43" t="s">
        <v>363</v>
      </c>
      <c r="D47" s="43" t="s">
        <v>361</v>
      </c>
      <c r="E47" s="65">
        <v>2650</v>
      </c>
      <c r="F47" s="43" t="s">
        <v>384</v>
      </c>
    </row>
    <row r="48" spans="2:6" ht="14.25">
      <c r="B48" s="43">
        <v>2019</v>
      </c>
      <c r="C48" s="43" t="s">
        <v>365</v>
      </c>
      <c r="D48" s="43" t="s">
        <v>385</v>
      </c>
      <c r="E48" s="65">
        <v>3100</v>
      </c>
      <c r="F48" s="43" t="s">
        <v>386</v>
      </c>
    </row>
    <row r="49" spans="2:6" ht="14.25">
      <c r="B49" s="43">
        <v>2019</v>
      </c>
      <c r="C49" s="43" t="s">
        <v>387</v>
      </c>
      <c r="D49" s="43" t="s">
        <v>388</v>
      </c>
      <c r="E49" s="65">
        <v>10000</v>
      </c>
      <c r="F49" s="43" t="s">
        <v>389</v>
      </c>
    </row>
  </sheetData>
  <sheetProtection/>
  <mergeCells count="4">
    <mergeCell ref="B1:F1"/>
    <mergeCell ref="B2:F2"/>
    <mergeCell ref="B3:F3"/>
    <mergeCell ref="B4:F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41"/>
  <sheetViews>
    <sheetView zoomScalePageLayoutView="0" workbookViewId="0" topLeftCell="B30">
      <selection activeCell="B33" sqref="B33:F41"/>
    </sheetView>
  </sheetViews>
  <sheetFormatPr defaultColWidth="9.140625" defaultRowHeight="15"/>
  <cols>
    <col min="1" max="1" width="9.140625" style="1" customWidth="1"/>
    <col min="2" max="2" width="14.140625" style="1" bestFit="1" customWidth="1"/>
    <col min="3" max="3" width="43.421875" style="1" bestFit="1" customWidth="1"/>
    <col min="4" max="4" width="71.00390625" style="1" customWidth="1"/>
    <col min="5" max="5" width="31.28125" style="32" customWidth="1"/>
    <col min="6" max="6" width="16.00390625" style="1" customWidth="1"/>
    <col min="7" max="16384" width="9.140625" style="1" customWidth="1"/>
  </cols>
  <sheetData>
    <row r="1" spans="2:6" ht="21">
      <c r="B1" s="67" t="s">
        <v>5</v>
      </c>
      <c r="C1" s="67"/>
      <c r="D1" s="67"/>
      <c r="E1" s="67"/>
      <c r="F1" s="67"/>
    </row>
    <row r="2" spans="2:6" ht="21">
      <c r="B2" s="67" t="s">
        <v>102</v>
      </c>
      <c r="C2" s="67"/>
      <c r="D2" s="67"/>
      <c r="E2" s="67"/>
      <c r="F2" s="67"/>
    </row>
    <row r="3" spans="2:6" ht="14.25">
      <c r="B3" s="68" t="s">
        <v>6</v>
      </c>
      <c r="C3" s="68"/>
      <c r="D3" s="68"/>
      <c r="E3" s="68"/>
      <c r="F3" s="68"/>
    </row>
    <row r="4" spans="2:6" ht="15">
      <c r="B4" s="69" t="s">
        <v>0</v>
      </c>
      <c r="C4" s="69"/>
      <c r="D4" s="69"/>
      <c r="E4" s="69"/>
      <c r="F4" s="69"/>
    </row>
    <row r="5" spans="4:5" ht="14.25">
      <c r="D5" s="2"/>
      <c r="E5" s="3"/>
    </row>
    <row r="6" spans="2:6" ht="28.5">
      <c r="B6" s="4" t="s">
        <v>7</v>
      </c>
      <c r="C6" s="4" t="s">
        <v>16</v>
      </c>
      <c r="D6" s="5" t="s">
        <v>26</v>
      </c>
      <c r="E6" s="6" t="s">
        <v>17</v>
      </c>
      <c r="F6" s="4" t="s">
        <v>1</v>
      </c>
    </row>
    <row r="7" spans="1:6" ht="15">
      <c r="A7" s="7"/>
      <c r="B7" s="8">
        <v>2018</v>
      </c>
      <c r="C7" s="15" t="s">
        <v>156</v>
      </c>
      <c r="D7" s="22" t="s">
        <v>155</v>
      </c>
      <c r="E7" s="23">
        <v>36700</v>
      </c>
      <c r="F7" s="24">
        <v>43646</v>
      </c>
    </row>
    <row r="8" spans="1:6" ht="30.75">
      <c r="A8" s="7"/>
      <c r="B8" s="8">
        <v>2018</v>
      </c>
      <c r="C8" s="15" t="s">
        <v>192</v>
      </c>
      <c r="D8" s="22" t="s">
        <v>193</v>
      </c>
      <c r="E8" s="25">
        <v>9000</v>
      </c>
      <c r="F8" s="24" t="s">
        <v>194</v>
      </c>
    </row>
    <row r="9" spans="1:6" ht="30.75">
      <c r="A9" s="7"/>
      <c r="B9" s="14">
        <v>2018</v>
      </c>
      <c r="C9" s="15" t="s">
        <v>200</v>
      </c>
      <c r="D9" s="22" t="s">
        <v>201</v>
      </c>
      <c r="E9" s="25" t="s">
        <v>202</v>
      </c>
      <c r="F9" s="24" t="s">
        <v>203</v>
      </c>
    </row>
    <row r="10" spans="1:7" ht="15">
      <c r="A10" s="7"/>
      <c r="B10" s="14">
        <v>2018</v>
      </c>
      <c r="C10" s="15" t="s">
        <v>210</v>
      </c>
      <c r="D10" s="22" t="s">
        <v>211</v>
      </c>
      <c r="E10" s="25" t="s">
        <v>212</v>
      </c>
      <c r="F10" s="24" t="s">
        <v>213</v>
      </c>
      <c r="G10" s="1" t="s">
        <v>214</v>
      </c>
    </row>
    <row r="11" spans="1:7" ht="15">
      <c r="A11" s="7"/>
      <c r="B11" s="14">
        <v>2018</v>
      </c>
      <c r="C11" s="15" t="s">
        <v>210</v>
      </c>
      <c r="D11" s="22" t="s">
        <v>211</v>
      </c>
      <c r="E11" s="25" t="s">
        <v>212</v>
      </c>
      <c r="F11" s="24" t="s">
        <v>215</v>
      </c>
      <c r="G11" s="1" t="s">
        <v>216</v>
      </c>
    </row>
    <row r="12" spans="1:6" ht="30.75">
      <c r="A12" s="7"/>
      <c r="B12" s="14">
        <v>2018</v>
      </c>
      <c r="C12" s="15" t="s">
        <v>222</v>
      </c>
      <c r="D12" s="22" t="s">
        <v>223</v>
      </c>
      <c r="E12" s="25">
        <v>13000</v>
      </c>
      <c r="F12" s="24" t="s">
        <v>224</v>
      </c>
    </row>
    <row r="13" spans="1:7" ht="30.75">
      <c r="A13" s="7"/>
      <c r="B13" s="14">
        <v>2018</v>
      </c>
      <c r="C13" s="15" t="s">
        <v>227</v>
      </c>
      <c r="D13" s="22" t="s">
        <v>228</v>
      </c>
      <c r="E13" s="25">
        <v>5000</v>
      </c>
      <c r="F13" s="24" t="s">
        <v>229</v>
      </c>
      <c r="G13" s="1" t="s">
        <v>214</v>
      </c>
    </row>
    <row r="14" spans="1:7" ht="30.75">
      <c r="A14" s="7"/>
      <c r="B14" s="14">
        <v>2018</v>
      </c>
      <c r="C14" s="15" t="s">
        <v>227</v>
      </c>
      <c r="D14" s="22" t="s">
        <v>228</v>
      </c>
      <c r="E14" s="25">
        <v>7500</v>
      </c>
      <c r="F14" s="24" t="s">
        <v>215</v>
      </c>
      <c r="G14" s="1" t="s">
        <v>230</v>
      </c>
    </row>
    <row r="15" spans="1:6" ht="46.5">
      <c r="A15" s="7"/>
      <c r="B15" s="14">
        <v>2018</v>
      </c>
      <c r="C15" s="15" t="s">
        <v>237</v>
      </c>
      <c r="D15" s="10" t="s">
        <v>238</v>
      </c>
      <c r="E15" s="11">
        <v>7500</v>
      </c>
      <c r="F15" s="12" t="s">
        <v>239</v>
      </c>
    </row>
    <row r="16" spans="1:6" ht="99" customHeight="1">
      <c r="A16" s="7"/>
      <c r="B16" s="14">
        <v>2018</v>
      </c>
      <c r="C16" s="15" t="s">
        <v>253</v>
      </c>
      <c r="D16" s="10" t="s">
        <v>254</v>
      </c>
      <c r="E16" s="11">
        <f>38850+63000</f>
        <v>101850</v>
      </c>
      <c r="F16" s="12">
        <v>43830</v>
      </c>
    </row>
    <row r="17" spans="1:6" ht="99.75" customHeight="1">
      <c r="A17" s="7"/>
      <c r="B17" s="26">
        <v>2018</v>
      </c>
      <c r="C17" s="26" t="s">
        <v>255</v>
      </c>
      <c r="D17" s="27" t="s">
        <v>256</v>
      </c>
      <c r="E17" s="28">
        <v>29280</v>
      </c>
      <c r="F17" s="39">
        <v>43465</v>
      </c>
    </row>
    <row r="18" spans="1:6" ht="43.5">
      <c r="A18" s="7"/>
      <c r="B18" s="45">
        <v>2018</v>
      </c>
      <c r="C18" s="46" t="s">
        <v>271</v>
      </c>
      <c r="D18" s="46" t="s">
        <v>272</v>
      </c>
      <c r="E18" s="47">
        <f>15500+15500</f>
        <v>31000</v>
      </c>
      <c r="F18" s="48" t="s">
        <v>273</v>
      </c>
    </row>
    <row r="19" spans="2:6" ht="87">
      <c r="B19" s="45">
        <v>2018</v>
      </c>
      <c r="C19" s="46" t="s">
        <v>274</v>
      </c>
      <c r="D19" s="46" t="s">
        <v>272</v>
      </c>
      <c r="E19" s="47">
        <v>50000</v>
      </c>
      <c r="F19" s="48" t="s">
        <v>275</v>
      </c>
    </row>
    <row r="20" spans="2:6" ht="14.25">
      <c r="B20" s="45">
        <v>2018</v>
      </c>
      <c r="C20" s="49" t="s">
        <v>276</v>
      </c>
      <c r="D20" s="46" t="s">
        <v>277</v>
      </c>
      <c r="E20" s="47">
        <v>9000</v>
      </c>
      <c r="F20" s="48">
        <v>43376</v>
      </c>
    </row>
    <row r="21" spans="2:6" ht="28.5">
      <c r="B21" s="45">
        <v>2018</v>
      </c>
      <c r="C21" s="46" t="s">
        <v>278</v>
      </c>
      <c r="D21" s="46" t="s">
        <v>272</v>
      </c>
      <c r="E21" s="47">
        <v>50000</v>
      </c>
      <c r="F21" s="48">
        <v>43936</v>
      </c>
    </row>
    <row r="22" spans="2:6" ht="28.5">
      <c r="B22" s="45">
        <v>2018</v>
      </c>
      <c r="C22" s="46" t="s">
        <v>279</v>
      </c>
      <c r="D22" s="46" t="s">
        <v>272</v>
      </c>
      <c r="E22" s="47">
        <v>62000</v>
      </c>
      <c r="F22" s="48">
        <v>43959</v>
      </c>
    </row>
    <row r="23" spans="2:6" ht="43.5">
      <c r="B23" s="45">
        <v>2018</v>
      </c>
      <c r="C23" s="46" t="s">
        <v>280</v>
      </c>
      <c r="D23" s="46" t="s">
        <v>272</v>
      </c>
      <c r="E23" s="47">
        <v>50000</v>
      </c>
      <c r="F23" s="48" t="s">
        <v>281</v>
      </c>
    </row>
    <row r="24" spans="2:6" ht="28.5">
      <c r="B24" s="45">
        <v>2018</v>
      </c>
      <c r="C24" s="46" t="s">
        <v>282</v>
      </c>
      <c r="D24" s="46" t="s">
        <v>272</v>
      </c>
      <c r="E24" s="47">
        <v>62000</v>
      </c>
      <c r="F24" s="50">
        <v>44043</v>
      </c>
    </row>
    <row r="25" spans="2:6" ht="28.5">
      <c r="B25" s="45">
        <v>2018</v>
      </c>
      <c r="C25" s="46" t="s">
        <v>283</v>
      </c>
      <c r="D25" s="46" t="s">
        <v>272</v>
      </c>
      <c r="E25" s="47">
        <v>50800</v>
      </c>
      <c r="F25" s="48">
        <v>43959</v>
      </c>
    </row>
    <row r="26" spans="2:6" ht="43.5">
      <c r="B26" s="45">
        <v>2018</v>
      </c>
      <c r="C26" s="46" t="s">
        <v>284</v>
      </c>
      <c r="D26" s="46" t="s">
        <v>272</v>
      </c>
      <c r="E26" s="47">
        <v>50000</v>
      </c>
      <c r="F26" s="48" t="s">
        <v>285</v>
      </c>
    </row>
    <row r="27" spans="2:6" ht="43.5">
      <c r="B27" s="45">
        <v>2018</v>
      </c>
      <c r="C27" s="51" t="s">
        <v>286</v>
      </c>
      <c r="D27" s="46" t="s">
        <v>272</v>
      </c>
      <c r="E27" s="47">
        <f>15500+29700</f>
        <v>45200</v>
      </c>
      <c r="F27" s="48" t="s">
        <v>287</v>
      </c>
    </row>
    <row r="28" spans="2:6" ht="28.5">
      <c r="B28" s="45">
        <v>2018</v>
      </c>
      <c r="C28" s="49" t="s">
        <v>288</v>
      </c>
      <c r="D28" s="46" t="s">
        <v>272</v>
      </c>
      <c r="E28" s="52">
        <v>2000</v>
      </c>
      <c r="F28" s="48">
        <v>43380</v>
      </c>
    </row>
    <row r="29" spans="2:6" ht="28.5">
      <c r="B29" s="45">
        <v>2018</v>
      </c>
      <c r="C29" s="46" t="s">
        <v>289</v>
      </c>
      <c r="D29" s="46" t="s">
        <v>272</v>
      </c>
      <c r="E29" s="47">
        <v>62000</v>
      </c>
      <c r="F29" s="48">
        <v>44043</v>
      </c>
    </row>
    <row r="30" spans="2:6" ht="43.5">
      <c r="B30" s="45">
        <v>2018</v>
      </c>
      <c r="C30" s="46" t="s">
        <v>290</v>
      </c>
      <c r="D30" s="46" t="s">
        <v>272</v>
      </c>
      <c r="E30" s="47">
        <f>24000+30880</f>
        <v>54880</v>
      </c>
      <c r="F30" s="48" t="s">
        <v>291</v>
      </c>
    </row>
    <row r="31" spans="2:6" ht="28.5">
      <c r="B31" s="45">
        <v>2018</v>
      </c>
      <c r="C31" s="46" t="s">
        <v>292</v>
      </c>
      <c r="D31" s="46" t="s">
        <v>272</v>
      </c>
      <c r="E31" s="47">
        <v>50000</v>
      </c>
      <c r="F31" s="48">
        <v>43936</v>
      </c>
    </row>
    <row r="32" spans="2:6" ht="72">
      <c r="B32" s="45">
        <v>2018</v>
      </c>
      <c r="C32" s="46" t="s">
        <v>293</v>
      </c>
      <c r="D32" s="46" t="s">
        <v>272</v>
      </c>
      <c r="E32" s="47">
        <f>15500+15500+31000</f>
        <v>62000</v>
      </c>
      <c r="F32" s="48" t="s">
        <v>294</v>
      </c>
    </row>
    <row r="33" spans="2:6" ht="14.25">
      <c r="B33" s="59">
        <v>2018</v>
      </c>
      <c r="C33" s="60" t="s">
        <v>348</v>
      </c>
      <c r="D33" s="60" t="s">
        <v>349</v>
      </c>
      <c r="E33" s="61">
        <v>3119.61</v>
      </c>
      <c r="F33" s="60" t="s">
        <v>350</v>
      </c>
    </row>
    <row r="34" spans="2:6" ht="14.25">
      <c r="B34" s="62">
        <v>2018</v>
      </c>
      <c r="C34" s="43" t="s">
        <v>348</v>
      </c>
      <c r="D34" s="43" t="s">
        <v>351</v>
      </c>
      <c r="E34" s="42">
        <v>6087</v>
      </c>
      <c r="F34" s="43" t="s">
        <v>350</v>
      </c>
    </row>
    <row r="35" spans="2:6" ht="14.25">
      <c r="B35" s="62">
        <v>2018</v>
      </c>
      <c r="C35" s="43" t="s">
        <v>352</v>
      </c>
      <c r="D35" s="63" t="s">
        <v>353</v>
      </c>
      <c r="E35" s="64">
        <v>8400</v>
      </c>
      <c r="F35" s="63" t="s">
        <v>354</v>
      </c>
    </row>
    <row r="36" spans="2:6" ht="14.25">
      <c r="B36" s="62">
        <v>2018</v>
      </c>
      <c r="C36" s="43" t="s">
        <v>352</v>
      </c>
      <c r="D36" s="43" t="s">
        <v>355</v>
      </c>
      <c r="E36" s="65">
        <v>16800</v>
      </c>
      <c r="F36" s="43" t="s">
        <v>354</v>
      </c>
    </row>
    <row r="37" spans="2:6" ht="14.25">
      <c r="B37" s="43">
        <v>2018</v>
      </c>
      <c r="C37" s="43" t="s">
        <v>356</v>
      </c>
      <c r="D37" s="43" t="s">
        <v>357</v>
      </c>
      <c r="E37" s="65">
        <v>7000</v>
      </c>
      <c r="F37" s="43" t="s">
        <v>218</v>
      </c>
    </row>
    <row r="38" spans="2:6" ht="14.25">
      <c r="B38" s="43">
        <v>2018</v>
      </c>
      <c r="C38" s="43" t="s">
        <v>358</v>
      </c>
      <c r="D38" s="43" t="s">
        <v>357</v>
      </c>
      <c r="E38" s="65">
        <v>5000</v>
      </c>
      <c r="F38" s="43" t="s">
        <v>218</v>
      </c>
    </row>
    <row r="39" spans="2:6" ht="14.25">
      <c r="B39" s="43">
        <v>2018</v>
      </c>
      <c r="C39" s="43" t="s">
        <v>359</v>
      </c>
      <c r="D39" s="43" t="s">
        <v>357</v>
      </c>
      <c r="E39" s="65">
        <v>7000</v>
      </c>
      <c r="F39" s="43" t="s">
        <v>218</v>
      </c>
    </row>
    <row r="40" spans="2:6" ht="14.25">
      <c r="B40" s="43">
        <v>2018</v>
      </c>
      <c r="C40" s="43" t="s">
        <v>360</v>
      </c>
      <c r="D40" s="43" t="s">
        <v>361</v>
      </c>
      <c r="E40" s="65">
        <v>3000</v>
      </c>
      <c r="F40" s="43" t="s">
        <v>362</v>
      </c>
    </row>
    <row r="41" spans="2:6" ht="14.25">
      <c r="B41" s="43">
        <v>2018</v>
      </c>
      <c r="C41" s="43" t="s">
        <v>363</v>
      </c>
      <c r="D41" s="43" t="s">
        <v>361</v>
      </c>
      <c r="E41" s="65">
        <v>4800</v>
      </c>
      <c r="F41" s="43" t="s">
        <v>364</v>
      </c>
    </row>
  </sheetData>
  <sheetProtection/>
  <mergeCells count="4">
    <mergeCell ref="B1:F1"/>
    <mergeCell ref="B2:F2"/>
    <mergeCell ref="B3:F3"/>
    <mergeCell ref="B4:F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55"/>
  <sheetViews>
    <sheetView view="pageBreakPreview" zoomScale="90" zoomScaleNormal="90" zoomScaleSheetLayoutView="90" zoomScalePageLayoutView="0" workbookViewId="0" topLeftCell="B52">
      <selection activeCell="B1" sqref="A1:IV16384"/>
    </sheetView>
  </sheetViews>
  <sheetFormatPr defaultColWidth="9.140625" defaultRowHeight="15"/>
  <cols>
    <col min="1" max="1" width="9.140625" style="1" customWidth="1"/>
    <col min="2" max="2" width="14.140625" style="1" bestFit="1" customWidth="1"/>
    <col min="3" max="3" width="43.421875" style="1" bestFit="1" customWidth="1"/>
    <col min="4" max="4" width="71.00390625" style="1" customWidth="1"/>
    <col min="5" max="5" width="31.28125" style="32" customWidth="1"/>
    <col min="6" max="6" width="16.00390625" style="1" customWidth="1"/>
    <col min="7" max="16384" width="9.140625" style="1" customWidth="1"/>
  </cols>
  <sheetData>
    <row r="1" spans="2:6" ht="21">
      <c r="B1" s="67" t="s">
        <v>5</v>
      </c>
      <c r="C1" s="67"/>
      <c r="D1" s="67"/>
      <c r="E1" s="67"/>
      <c r="F1" s="67"/>
    </row>
    <row r="2" spans="2:6" ht="21">
      <c r="B2" s="67" t="s">
        <v>102</v>
      </c>
      <c r="C2" s="67"/>
      <c r="D2" s="67"/>
      <c r="E2" s="67"/>
      <c r="F2" s="67"/>
    </row>
    <row r="3" spans="2:6" ht="14.25">
      <c r="B3" s="68" t="s">
        <v>6</v>
      </c>
      <c r="C3" s="68"/>
      <c r="D3" s="68"/>
      <c r="E3" s="68"/>
      <c r="F3" s="68"/>
    </row>
    <row r="4" spans="2:6" ht="15">
      <c r="B4" s="69" t="s">
        <v>0</v>
      </c>
      <c r="C4" s="69"/>
      <c r="D4" s="69"/>
      <c r="E4" s="69"/>
      <c r="F4" s="69"/>
    </row>
    <row r="5" spans="4:5" ht="14.25">
      <c r="D5" s="2"/>
      <c r="E5" s="3"/>
    </row>
    <row r="6" spans="2:6" ht="28.5">
      <c r="B6" s="4" t="s">
        <v>7</v>
      </c>
      <c r="C6" s="4" t="s">
        <v>16</v>
      </c>
      <c r="D6" s="5" t="s">
        <v>26</v>
      </c>
      <c r="E6" s="6" t="s">
        <v>17</v>
      </c>
      <c r="F6" s="4" t="s">
        <v>1</v>
      </c>
    </row>
    <row r="7" spans="2:6" s="7" customFormat="1" ht="46.5">
      <c r="B7" s="8">
        <v>2013</v>
      </c>
      <c r="C7" s="9" t="s">
        <v>9</v>
      </c>
      <c r="D7" s="10" t="s">
        <v>36</v>
      </c>
      <c r="E7" s="11">
        <v>20000</v>
      </c>
      <c r="F7" s="12">
        <v>42323</v>
      </c>
    </row>
    <row r="8" spans="1:7" ht="87" customHeight="1">
      <c r="A8" s="7"/>
      <c r="B8" s="8">
        <v>2013</v>
      </c>
      <c r="C8" s="9" t="s">
        <v>4</v>
      </c>
      <c r="D8" s="10" t="s">
        <v>37</v>
      </c>
      <c r="E8" s="11">
        <v>19500</v>
      </c>
      <c r="F8" s="12">
        <v>42323</v>
      </c>
      <c r="G8" s="13"/>
    </row>
    <row r="9" spans="1:6" ht="68.25" customHeight="1">
      <c r="A9" s="7"/>
      <c r="B9" s="8">
        <v>2014</v>
      </c>
      <c r="C9" s="9" t="s">
        <v>10</v>
      </c>
      <c r="D9" s="10" t="s">
        <v>27</v>
      </c>
      <c r="E9" s="11" t="s">
        <v>11</v>
      </c>
      <c r="F9" s="12">
        <v>42277</v>
      </c>
    </row>
    <row r="10" spans="1:6" ht="61.5">
      <c r="A10" s="7"/>
      <c r="B10" s="8">
        <v>2014</v>
      </c>
      <c r="C10" s="9" t="s">
        <v>12</v>
      </c>
      <c r="D10" s="10" t="s">
        <v>38</v>
      </c>
      <c r="E10" s="11" t="s">
        <v>11</v>
      </c>
      <c r="F10" s="12">
        <v>42323</v>
      </c>
    </row>
    <row r="11" spans="1:6" ht="64.5" customHeight="1">
      <c r="A11" s="7"/>
      <c r="B11" s="8">
        <v>2014</v>
      </c>
      <c r="C11" s="9" t="s">
        <v>13</v>
      </c>
      <c r="D11" s="10" t="s">
        <v>28</v>
      </c>
      <c r="E11" s="11">
        <v>54400</v>
      </c>
      <c r="F11" s="12">
        <v>42277</v>
      </c>
    </row>
    <row r="12" spans="1:6" ht="148.5" customHeight="1">
      <c r="A12" s="7"/>
      <c r="B12" s="8">
        <v>2014</v>
      </c>
      <c r="C12" s="9" t="s">
        <v>8</v>
      </c>
      <c r="D12" s="10" t="s">
        <v>39</v>
      </c>
      <c r="E12" s="11">
        <v>19500</v>
      </c>
      <c r="F12" s="12">
        <v>42323</v>
      </c>
    </row>
    <row r="13" spans="1:6" ht="99.75" customHeight="1">
      <c r="A13" s="7"/>
      <c r="B13" s="8">
        <v>2014</v>
      </c>
      <c r="C13" s="9" t="s">
        <v>14</v>
      </c>
      <c r="D13" s="10" t="s">
        <v>29</v>
      </c>
      <c r="E13" s="11">
        <v>10000</v>
      </c>
      <c r="F13" s="12">
        <v>42185</v>
      </c>
    </row>
    <row r="14" spans="1:6" ht="93">
      <c r="A14" s="7"/>
      <c r="B14" s="8">
        <v>2014</v>
      </c>
      <c r="C14" s="9" t="s">
        <v>15</v>
      </c>
      <c r="D14" s="10" t="s">
        <v>30</v>
      </c>
      <c r="E14" s="11">
        <v>17050</v>
      </c>
      <c r="F14" s="12">
        <v>42308</v>
      </c>
    </row>
    <row r="15" spans="1:6" ht="30.75">
      <c r="A15" s="7"/>
      <c r="B15" s="14">
        <v>2014</v>
      </c>
      <c r="C15" s="15" t="s">
        <v>61</v>
      </c>
      <c r="D15" s="16" t="s">
        <v>63</v>
      </c>
      <c r="E15" s="11" t="s">
        <v>62</v>
      </c>
      <c r="F15" s="12">
        <v>42916</v>
      </c>
    </row>
    <row r="16" spans="1:6" ht="30.75">
      <c r="A16" s="7"/>
      <c r="B16" s="14">
        <v>2014</v>
      </c>
      <c r="C16" s="17" t="s">
        <v>66</v>
      </c>
      <c r="D16" s="18" t="s">
        <v>64</v>
      </c>
      <c r="E16" s="19" t="s">
        <v>65</v>
      </c>
      <c r="F16" s="20">
        <v>42916</v>
      </c>
    </row>
    <row r="17" spans="1:6" ht="104.25" customHeight="1">
      <c r="A17" s="7"/>
      <c r="B17" s="8">
        <v>2015</v>
      </c>
      <c r="C17" s="8" t="s">
        <v>2</v>
      </c>
      <c r="D17" s="16" t="s">
        <v>31</v>
      </c>
      <c r="E17" s="21">
        <v>43600</v>
      </c>
      <c r="F17" s="12">
        <v>42323</v>
      </c>
    </row>
    <row r="18" spans="1:6" ht="83.25" customHeight="1">
      <c r="A18" s="7"/>
      <c r="B18" s="8">
        <v>2015</v>
      </c>
      <c r="C18" s="8" t="s">
        <v>3</v>
      </c>
      <c r="D18" s="10" t="s">
        <v>32</v>
      </c>
      <c r="E18" s="21">
        <v>45000</v>
      </c>
      <c r="F18" s="12">
        <v>42308</v>
      </c>
    </row>
    <row r="19" spans="1:6" ht="108.75" customHeight="1">
      <c r="A19" s="7"/>
      <c r="B19" s="8">
        <v>2015</v>
      </c>
      <c r="C19" s="8" t="s">
        <v>2</v>
      </c>
      <c r="D19" s="10" t="s">
        <v>70</v>
      </c>
      <c r="E19" s="21">
        <v>32700</v>
      </c>
      <c r="F19" s="12">
        <v>42551</v>
      </c>
    </row>
    <row r="20" spans="1:6" ht="81.75" customHeight="1">
      <c r="A20" s="7"/>
      <c r="B20" s="8">
        <v>2015</v>
      </c>
      <c r="C20" s="9" t="s">
        <v>18</v>
      </c>
      <c r="D20" s="10" t="s">
        <v>33</v>
      </c>
      <c r="E20" s="21">
        <v>19100</v>
      </c>
      <c r="F20" s="12">
        <v>42308</v>
      </c>
    </row>
    <row r="21" spans="1:6" ht="87" customHeight="1">
      <c r="A21" s="7"/>
      <c r="B21" s="8">
        <v>2015</v>
      </c>
      <c r="C21" s="9" t="s">
        <v>19</v>
      </c>
      <c r="D21" s="10" t="s">
        <v>34</v>
      </c>
      <c r="E21" s="21">
        <v>16300</v>
      </c>
      <c r="F21" s="12">
        <v>42308</v>
      </c>
    </row>
    <row r="22" spans="1:6" ht="61.5">
      <c r="A22" s="7"/>
      <c r="B22" s="8">
        <v>2015</v>
      </c>
      <c r="C22" s="9" t="s">
        <v>20</v>
      </c>
      <c r="D22" s="10" t="s">
        <v>33</v>
      </c>
      <c r="E22" s="21">
        <v>18200</v>
      </c>
      <c r="F22" s="12">
        <v>42308</v>
      </c>
    </row>
    <row r="23" spans="1:6" ht="75.75" customHeight="1">
      <c r="A23" s="7"/>
      <c r="B23" s="8">
        <v>2015</v>
      </c>
      <c r="C23" s="15" t="s">
        <v>21</v>
      </c>
      <c r="D23" s="22" t="s">
        <v>67</v>
      </c>
      <c r="E23" s="23">
        <v>12500</v>
      </c>
      <c r="F23" s="24">
        <v>42369</v>
      </c>
    </row>
    <row r="24" spans="1:6" ht="72.75" customHeight="1">
      <c r="A24" s="7"/>
      <c r="B24" s="8">
        <v>2015</v>
      </c>
      <c r="C24" s="15" t="s">
        <v>22</v>
      </c>
      <c r="D24" s="22" t="s">
        <v>68</v>
      </c>
      <c r="E24" s="23">
        <v>17977.2</v>
      </c>
      <c r="F24" s="24">
        <v>42369</v>
      </c>
    </row>
    <row r="25" spans="1:6" ht="105.75" customHeight="1">
      <c r="A25" s="7"/>
      <c r="B25" s="8">
        <v>2015</v>
      </c>
      <c r="C25" s="9" t="s">
        <v>23</v>
      </c>
      <c r="D25" s="10" t="s">
        <v>35</v>
      </c>
      <c r="E25" s="21">
        <f>11900+4250</f>
        <v>16150</v>
      </c>
      <c r="F25" s="12">
        <v>42369</v>
      </c>
    </row>
    <row r="26" spans="1:6" ht="30.75">
      <c r="A26" s="7"/>
      <c r="B26" s="8">
        <v>2015</v>
      </c>
      <c r="C26" s="15" t="s">
        <v>24</v>
      </c>
      <c r="D26" s="22" t="s">
        <v>60</v>
      </c>
      <c r="E26" s="23">
        <v>4000</v>
      </c>
      <c r="F26" s="24">
        <v>42825</v>
      </c>
    </row>
    <row r="27" spans="1:6" ht="30.75">
      <c r="A27" s="7"/>
      <c r="B27" s="8">
        <v>2015</v>
      </c>
      <c r="C27" s="15" t="s">
        <v>24</v>
      </c>
      <c r="D27" s="22" t="s">
        <v>59</v>
      </c>
      <c r="E27" s="23">
        <v>5000</v>
      </c>
      <c r="F27" s="24">
        <v>42369</v>
      </c>
    </row>
    <row r="28" spans="1:6" ht="30.75">
      <c r="A28" s="7"/>
      <c r="B28" s="8">
        <v>2015</v>
      </c>
      <c r="C28" s="15" t="s">
        <v>25</v>
      </c>
      <c r="D28" s="22" t="s">
        <v>69</v>
      </c>
      <c r="E28" s="23">
        <v>1700</v>
      </c>
      <c r="F28" s="24">
        <v>42277</v>
      </c>
    </row>
    <row r="29" spans="1:6" ht="113.25" customHeight="1">
      <c r="A29" s="7"/>
      <c r="B29" s="8">
        <v>2015</v>
      </c>
      <c r="C29" s="15" t="s">
        <v>40</v>
      </c>
      <c r="D29" s="22" t="s">
        <v>41</v>
      </c>
      <c r="E29" s="25">
        <f>(50*48)</f>
        <v>2400</v>
      </c>
      <c r="F29" s="24">
        <v>42137</v>
      </c>
    </row>
    <row r="30" spans="1:6" ht="115.5" customHeight="1">
      <c r="A30" s="7"/>
      <c r="B30" s="14">
        <v>2015</v>
      </c>
      <c r="C30" s="15" t="s">
        <v>42</v>
      </c>
      <c r="D30" s="22" t="s">
        <v>41</v>
      </c>
      <c r="E30" s="25">
        <f>18*50</f>
        <v>900</v>
      </c>
      <c r="F30" s="24">
        <v>42137</v>
      </c>
    </row>
    <row r="31" spans="1:6" ht="115.5" customHeight="1">
      <c r="A31" s="7"/>
      <c r="B31" s="14">
        <v>2015</v>
      </c>
      <c r="C31" s="15" t="s">
        <v>43</v>
      </c>
      <c r="D31" s="22" t="s">
        <v>41</v>
      </c>
      <c r="E31" s="25">
        <f>9*50</f>
        <v>450</v>
      </c>
      <c r="F31" s="24">
        <v>42137</v>
      </c>
    </row>
    <row r="32" spans="1:6" ht="97.5" customHeight="1">
      <c r="A32" s="7"/>
      <c r="B32" s="14">
        <v>2015</v>
      </c>
      <c r="C32" s="15" t="s">
        <v>44</v>
      </c>
      <c r="D32" s="22" t="s">
        <v>45</v>
      </c>
      <c r="E32" s="25">
        <v>500</v>
      </c>
      <c r="F32" s="24">
        <v>42301</v>
      </c>
    </row>
    <row r="33" spans="1:6" ht="77.25">
      <c r="A33" s="7"/>
      <c r="B33" s="14">
        <v>2015</v>
      </c>
      <c r="C33" s="15" t="s">
        <v>46</v>
      </c>
      <c r="D33" s="22" t="s">
        <v>47</v>
      </c>
      <c r="E33" s="25">
        <v>250</v>
      </c>
      <c r="F33" s="24">
        <v>42301</v>
      </c>
    </row>
    <row r="34" spans="1:6" ht="108.75" customHeight="1">
      <c r="A34" s="7"/>
      <c r="B34" s="14">
        <v>2015</v>
      </c>
      <c r="C34" s="15" t="s">
        <v>48</v>
      </c>
      <c r="D34" s="22" t="s">
        <v>49</v>
      </c>
      <c r="E34" s="25">
        <v>250</v>
      </c>
      <c r="F34" s="24">
        <v>42301</v>
      </c>
    </row>
    <row r="35" spans="1:6" ht="106.5" customHeight="1">
      <c r="A35" s="7"/>
      <c r="B35" s="14">
        <v>2015</v>
      </c>
      <c r="C35" s="15" t="s">
        <v>50</v>
      </c>
      <c r="D35" s="22" t="s">
        <v>51</v>
      </c>
      <c r="E35" s="25">
        <v>250</v>
      </c>
      <c r="F35" s="24">
        <v>42301</v>
      </c>
    </row>
    <row r="36" spans="1:6" ht="96" customHeight="1">
      <c r="A36" s="7"/>
      <c r="B36" s="14">
        <v>2015</v>
      </c>
      <c r="C36" s="15" t="s">
        <v>52</v>
      </c>
      <c r="D36" s="10" t="s">
        <v>53</v>
      </c>
      <c r="E36" s="11">
        <v>450</v>
      </c>
      <c r="F36" s="12">
        <v>42285</v>
      </c>
    </row>
    <row r="37" spans="1:6" ht="99" customHeight="1">
      <c r="A37" s="7"/>
      <c r="B37" s="14">
        <v>2015</v>
      </c>
      <c r="C37" s="15" t="s">
        <v>54</v>
      </c>
      <c r="D37" s="10" t="s">
        <v>55</v>
      </c>
      <c r="E37" s="11">
        <v>400</v>
      </c>
      <c r="F37" s="12">
        <v>42285</v>
      </c>
    </row>
    <row r="38" spans="1:6" ht="99.75" customHeight="1">
      <c r="A38" s="7"/>
      <c r="B38" s="14">
        <v>2015</v>
      </c>
      <c r="C38" s="15" t="s">
        <v>56</v>
      </c>
      <c r="D38" s="10" t="s">
        <v>55</v>
      </c>
      <c r="E38" s="11">
        <v>500</v>
      </c>
      <c r="F38" s="12">
        <v>42285</v>
      </c>
    </row>
    <row r="39" spans="1:6" ht="61.5">
      <c r="A39" s="7"/>
      <c r="B39" s="14">
        <v>2015</v>
      </c>
      <c r="C39" s="15" t="s">
        <v>57</v>
      </c>
      <c r="D39" s="22" t="s">
        <v>58</v>
      </c>
      <c r="E39" s="25">
        <v>1190</v>
      </c>
      <c r="F39" s="24">
        <v>42155</v>
      </c>
    </row>
    <row r="40" spans="2:6" ht="72">
      <c r="B40" s="26">
        <v>2017</v>
      </c>
      <c r="C40" s="26" t="s">
        <v>71</v>
      </c>
      <c r="D40" s="27" t="s">
        <v>72</v>
      </c>
      <c r="E40" s="28">
        <v>3600</v>
      </c>
      <c r="F40" s="27" t="s">
        <v>101</v>
      </c>
    </row>
    <row r="41" spans="2:6" ht="101.25">
      <c r="B41" s="26">
        <v>2017</v>
      </c>
      <c r="C41" s="26" t="s">
        <v>73</v>
      </c>
      <c r="D41" s="27" t="s">
        <v>74</v>
      </c>
      <c r="E41" s="28">
        <v>20000</v>
      </c>
      <c r="F41" s="29">
        <v>43089</v>
      </c>
    </row>
    <row r="42" spans="2:6" ht="72">
      <c r="B42" s="26">
        <v>2017</v>
      </c>
      <c r="C42" s="26" t="s">
        <v>75</v>
      </c>
      <c r="D42" s="27" t="s">
        <v>76</v>
      </c>
      <c r="E42" s="28">
        <v>18000</v>
      </c>
      <c r="F42" s="29">
        <v>43100</v>
      </c>
    </row>
    <row r="43" spans="2:6" ht="43.5">
      <c r="B43" s="26">
        <v>2017</v>
      </c>
      <c r="C43" s="26" t="s">
        <v>77</v>
      </c>
      <c r="D43" s="27" t="s">
        <v>78</v>
      </c>
      <c r="E43" s="28">
        <v>17000</v>
      </c>
      <c r="F43" s="29">
        <v>43100</v>
      </c>
    </row>
    <row r="44" spans="2:6" ht="159">
      <c r="B44" s="26">
        <v>2017</v>
      </c>
      <c r="C44" s="26" t="s">
        <v>103</v>
      </c>
      <c r="D44" s="27" t="s">
        <v>79</v>
      </c>
      <c r="E44" s="28">
        <v>35500</v>
      </c>
      <c r="F44" s="29">
        <v>43089</v>
      </c>
    </row>
    <row r="45" spans="2:6" ht="115.5">
      <c r="B45" s="26">
        <v>2017</v>
      </c>
      <c r="C45" s="26" t="s">
        <v>80</v>
      </c>
      <c r="D45" s="27" t="s">
        <v>81</v>
      </c>
      <c r="E45" s="28">
        <v>5000</v>
      </c>
      <c r="F45" s="29">
        <v>42916</v>
      </c>
    </row>
    <row r="46" spans="2:6" ht="43.5">
      <c r="B46" s="26">
        <v>2017</v>
      </c>
      <c r="C46" s="26" t="s">
        <v>82</v>
      </c>
      <c r="D46" s="27" t="s">
        <v>83</v>
      </c>
      <c r="E46" s="30">
        <v>2000</v>
      </c>
      <c r="F46" s="31">
        <v>43100</v>
      </c>
    </row>
    <row r="47" spans="2:6" ht="72">
      <c r="B47" s="26">
        <v>2017</v>
      </c>
      <c r="C47" s="26" t="s">
        <v>84</v>
      </c>
      <c r="D47" s="27" t="s">
        <v>85</v>
      </c>
      <c r="E47" s="28">
        <v>10000</v>
      </c>
      <c r="F47" s="29">
        <v>42906</v>
      </c>
    </row>
    <row r="48" spans="2:6" ht="57.75">
      <c r="B48" s="26">
        <v>2017</v>
      </c>
      <c r="C48" s="26" t="s">
        <v>86</v>
      </c>
      <c r="D48" s="27" t="s">
        <v>87</v>
      </c>
      <c r="E48" s="28">
        <v>2500</v>
      </c>
      <c r="F48" s="29">
        <v>42906</v>
      </c>
    </row>
    <row r="49" spans="2:6" ht="57.75">
      <c r="B49" s="26">
        <v>2017</v>
      </c>
      <c r="C49" s="26" t="s">
        <v>88</v>
      </c>
      <c r="D49" s="27" t="s">
        <v>89</v>
      </c>
      <c r="E49" s="28">
        <v>20000</v>
      </c>
      <c r="F49" s="29">
        <v>43098</v>
      </c>
    </row>
    <row r="50" spans="2:6" ht="144.75">
      <c r="B50" s="26">
        <v>2017</v>
      </c>
      <c r="C50" s="26" t="s">
        <v>104</v>
      </c>
      <c r="D50" s="27" t="s">
        <v>90</v>
      </c>
      <c r="E50" s="28">
        <v>30000</v>
      </c>
      <c r="F50" s="29">
        <v>43089</v>
      </c>
    </row>
    <row r="51" spans="2:6" ht="57.75">
      <c r="B51" s="26">
        <v>2017</v>
      </c>
      <c r="C51" s="26" t="s">
        <v>91</v>
      </c>
      <c r="D51" s="27" t="s">
        <v>92</v>
      </c>
      <c r="E51" s="28">
        <v>2060</v>
      </c>
      <c r="F51" s="29">
        <v>42901</v>
      </c>
    </row>
    <row r="52" spans="2:6" ht="14.25">
      <c r="B52" s="26">
        <v>2017</v>
      </c>
      <c r="C52" s="26" t="s">
        <v>93</v>
      </c>
      <c r="D52" s="27" t="s">
        <v>97</v>
      </c>
      <c r="E52" s="28">
        <v>58000</v>
      </c>
      <c r="F52" s="29">
        <v>43100</v>
      </c>
    </row>
    <row r="53" spans="2:6" ht="43.5">
      <c r="B53" s="26">
        <v>2017</v>
      </c>
      <c r="C53" s="26" t="s">
        <v>94</v>
      </c>
      <c r="D53" s="27" t="s">
        <v>95</v>
      </c>
      <c r="E53" s="28">
        <v>625</v>
      </c>
      <c r="F53" s="29">
        <v>42947</v>
      </c>
    </row>
    <row r="54" spans="2:6" ht="43.5">
      <c r="B54" s="26">
        <v>2017</v>
      </c>
      <c r="C54" s="26" t="s">
        <v>96</v>
      </c>
      <c r="D54" s="27" t="s">
        <v>100</v>
      </c>
      <c r="E54" s="28">
        <v>9000</v>
      </c>
      <c r="F54" s="29">
        <v>43008</v>
      </c>
    </row>
    <row r="55" spans="2:6" ht="57.75">
      <c r="B55" s="26">
        <v>2017</v>
      </c>
      <c r="C55" s="26" t="s">
        <v>98</v>
      </c>
      <c r="D55" s="27" t="s">
        <v>99</v>
      </c>
      <c r="E55" s="28">
        <v>1000</v>
      </c>
      <c r="F55" s="29">
        <v>42886</v>
      </c>
    </row>
  </sheetData>
  <sheetProtection/>
  <mergeCells count="4">
    <mergeCell ref="B1:F1"/>
    <mergeCell ref="B2:F2"/>
    <mergeCell ref="B3:F3"/>
    <mergeCell ref="B4:F4"/>
  </mergeCells>
  <printOptions/>
  <pageMargins left="0.7086614173228347" right="0.7086614173228347" top="0.7480314960629921" bottom="0.7480314960629921" header="0.31496062992125984" footer="0.31496062992125984"/>
  <pageSetup fitToHeight="2" horizontalDpi="600" verticalDpi="600" orientation="landscape" paperSize="9" scale="42" r:id="rId1"/>
  <rowBreaks count="1" manualBreakCount="1">
    <brk id="17"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sante levante</dc:creator>
  <cp:keywords/>
  <dc:description/>
  <cp:lastModifiedBy>Administrator</cp:lastModifiedBy>
  <cp:lastPrinted>2015-10-20T07:52:20Z</cp:lastPrinted>
  <dcterms:created xsi:type="dcterms:W3CDTF">2013-01-18T15:48:12Z</dcterms:created>
  <dcterms:modified xsi:type="dcterms:W3CDTF">2023-05-27T09:58:03Z</dcterms:modified>
  <cp:category/>
  <cp:version/>
  <cp:contentType/>
  <cp:contentStatus/>
</cp:coreProperties>
</file>